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rFont val="Arial"/>
            <family val="2"/>
          </rPr>
          <t>USDA National Nutrient Database unless otherwise stated</t>
        </r>
      </text>
    </comment>
    <comment ref="D1" authorId="0">
      <text>
        <r>
          <rPr>
            <sz val="8"/>
            <rFont val="Arial"/>
            <family val="2"/>
          </rPr>
          <t>USDA National Nutrient Database unless otherwise stated</t>
        </r>
      </text>
    </comment>
    <comment ref="E1" authorId="0">
      <text>
        <r>
          <rPr>
            <sz val="8"/>
            <rFont val="Arial"/>
            <family val="2"/>
          </rPr>
          <t>USDA National Nutrient Database unless otherwise stated</t>
        </r>
      </text>
    </comment>
    <comment ref="F1" authorId="0">
      <text>
        <r>
          <rPr>
            <sz val="8"/>
            <color indexed="8"/>
            <rFont val="Arial"/>
            <family val="2"/>
          </rPr>
          <t>Of total protein per USDA except as noted</t>
        </r>
      </text>
    </comment>
    <comment ref="G1" authorId="0">
      <text>
        <r>
          <rPr>
            <sz val="10"/>
            <rFont val="Arial"/>
            <family val="2"/>
          </rPr>
          <t>Using 4 calories per gram protein</t>
        </r>
      </text>
    </comment>
    <comment ref="A3" authorId="0">
      <text>
        <r>
          <rPr>
            <sz val="8"/>
            <rFont val="Arial"/>
            <family val="2"/>
          </rPr>
          <t xml:space="preserve">regular and quick and instant, not fortified, dry </t>
        </r>
      </text>
    </comment>
    <comment ref="B3" authorId="0">
      <text>
        <r>
          <rPr>
            <sz val="8"/>
            <rFont val="Arial"/>
            <family val="2"/>
          </rPr>
          <t>USDA: Breakfast Cereals</t>
        </r>
      </text>
    </comment>
    <comment ref="A5" authorId="0">
      <text>
        <r>
          <rPr>
            <sz val="8"/>
            <rFont val="Arial"/>
            <family val="2"/>
          </rPr>
          <t>LEF: #01094</t>
        </r>
      </text>
    </comment>
    <comment ref="A6" authorId="0">
      <text>
        <r>
          <rPr>
            <sz val="8"/>
            <rFont val="Arial"/>
            <family val="2"/>
          </rPr>
          <t>2% fat</t>
        </r>
      </text>
    </comment>
    <comment ref="A8" authorId="0">
      <text>
        <r>
          <rPr>
            <sz val="8"/>
            <rFont val="Arial"/>
            <family val="2"/>
          </rPr>
          <t xml:space="preserve">canned in tomato sauce, drained solids with bone </t>
        </r>
      </text>
    </comment>
    <comment ref="A9" authorId="0">
      <text>
        <r>
          <rPr>
            <sz val="8"/>
            <rFont val="Arial"/>
            <family val="2"/>
          </rPr>
          <t xml:space="preserve">Crustaceans, shrimp, mixed species, cooked, moist heat </t>
        </r>
      </text>
    </comment>
    <comment ref="A10" authorId="0">
      <text>
        <r>
          <rPr>
            <sz val="8"/>
            <rFont val="Arial"/>
            <family val="2"/>
          </rPr>
          <t xml:space="preserve"> chum, cooked, dry heat </t>
        </r>
      </text>
    </comment>
    <comment ref="A11" authorId="0">
      <text>
        <r>
          <rPr>
            <sz val="8"/>
            <rFont val="Arial"/>
            <family val="2"/>
          </rPr>
          <t xml:space="preserve"> light, canned in water, drained solids </t>
        </r>
      </text>
    </comment>
    <comment ref="B13" authorId="0">
      <text>
        <r>
          <rPr>
            <sz val="8"/>
            <rFont val="Arial"/>
            <family val="2"/>
          </rPr>
          <t>Technically not grain or cereal</t>
        </r>
      </text>
    </comment>
    <comment ref="A14" authorId="0">
      <text>
        <r>
          <rPr>
            <sz val="8"/>
            <rFont val="Arial"/>
            <family val="2"/>
          </rPr>
          <t>Flour, whole-groat</t>
        </r>
      </text>
    </comment>
    <comment ref="B14" authorId="0">
      <text>
        <r>
          <rPr>
            <sz val="8"/>
            <rFont val="Arial"/>
            <family val="2"/>
          </rPr>
          <t>Technically not grain or cereal</t>
        </r>
      </text>
    </comment>
    <comment ref="A19" authorId="0">
      <text>
        <r>
          <rPr>
            <sz val="8"/>
            <rFont val="Arial"/>
            <family val="2"/>
          </rPr>
          <t xml:space="preserve">uncooked </t>
        </r>
      </text>
    </comment>
    <comment ref="A20" authorId="0">
      <text>
        <r>
          <rPr>
            <sz val="8"/>
            <rFont val="Arial"/>
            <family val="2"/>
          </rPr>
          <t>uncooked</t>
        </r>
      </text>
    </comment>
    <comment ref="A21" authorId="0">
      <text>
        <r>
          <rPr>
            <sz val="8"/>
            <rFont val="Arial"/>
            <family val="2"/>
          </rPr>
          <t>uncooked</t>
        </r>
      </text>
    </comment>
    <comment ref="A23" authorId="0">
      <text>
        <r>
          <rPr>
            <sz val="8"/>
            <rFont val="Arial"/>
            <family val="2"/>
          </rPr>
          <t>hulled</t>
        </r>
      </text>
    </comment>
    <comment ref="A24" authorId="0">
      <text>
        <r>
          <rPr>
            <sz val="8"/>
            <rFont val="Arial"/>
            <family val="2"/>
          </rPr>
          <t>Air popped</t>
        </r>
      </text>
    </comment>
    <comment ref="B24" authorId="0">
      <text>
        <r>
          <rPr>
            <sz val="8"/>
            <rFont val="Arial"/>
            <family val="2"/>
          </rPr>
          <t>USDA: Snack</t>
        </r>
      </text>
    </comment>
    <comment ref="A25" authorId="0">
      <text>
        <r>
          <rPr>
            <sz val="8"/>
            <rFont val="Arial"/>
            <family val="2"/>
          </rPr>
          <t>raw</t>
        </r>
      </text>
    </comment>
    <comment ref="A26" authorId="0">
      <text>
        <r>
          <rPr>
            <sz val="8"/>
            <rFont val="Arial"/>
            <family val="2"/>
          </rPr>
          <t>Whole-grain, yellow</t>
        </r>
      </text>
    </comment>
    <comment ref="A27" authorId="0">
      <text>
        <r>
          <rPr>
            <sz val="8"/>
            <rFont val="Arial"/>
            <family val="2"/>
          </rPr>
          <t>uncooked</t>
        </r>
      </text>
    </comment>
    <comment ref="A28" authorId="0">
      <text>
        <r>
          <rPr>
            <sz val="8"/>
            <rFont val="Arial"/>
            <family val="2"/>
          </rPr>
          <t>Medium-grain, raw</t>
        </r>
      </text>
    </comment>
    <comment ref="A29" authorId="0">
      <text>
        <r>
          <rPr>
            <sz val="8"/>
            <rFont val="Arial"/>
            <family val="2"/>
          </rPr>
          <t>raw</t>
        </r>
      </text>
    </comment>
    <comment ref="A30" authorId="0">
      <text>
        <r>
          <rPr>
            <sz val="8"/>
            <rFont val="Arial"/>
            <family val="2"/>
          </rPr>
          <t>uncooked</t>
        </r>
      </text>
    </comment>
    <comment ref="A31" authorId="0">
      <text>
        <r>
          <rPr>
            <sz val="8"/>
            <rFont val="Arial"/>
            <family val="2"/>
          </rPr>
          <t>Canned, with pork and tomato sauce</t>
        </r>
      </text>
    </comment>
    <comment ref="A32" authorId="0">
      <text>
        <r>
          <rPr>
            <sz val="8"/>
            <rFont val="Arial"/>
            <family val="2"/>
          </rPr>
          <t>cooked</t>
        </r>
      </text>
    </comment>
    <comment ref="A33" authorId="0">
      <text>
        <r>
          <rPr>
            <sz val="8"/>
            <rFont val="Arial"/>
            <family val="2"/>
          </rPr>
          <t>Original &amp; vanilla unfortified</t>
        </r>
      </text>
    </comment>
    <comment ref="A34" authorId="0">
      <text>
        <r>
          <rPr>
            <sz val="8"/>
            <rFont val="Arial"/>
            <family val="2"/>
          </rPr>
          <t xml:space="preserve">Mature, boiled </t>
        </r>
      </text>
    </comment>
    <comment ref="A35" authorId="0">
      <text>
        <r>
          <rPr>
            <sz val="8"/>
            <rFont val="Arial"/>
            <family val="2"/>
          </rPr>
          <t>Cooked, boiled</t>
        </r>
      </text>
    </comment>
    <comment ref="A36" authorId="0">
      <text>
        <r>
          <rPr>
            <sz val="8"/>
            <rFont val="Arial"/>
            <family val="2"/>
          </rPr>
          <t>Split, mature, raw</t>
        </r>
      </text>
    </comment>
    <comment ref="A37" authorId="0">
      <text>
        <r>
          <rPr>
            <sz val="10"/>
            <rFont val="Arial"/>
            <family val="2"/>
          </rPr>
          <t>oil-roasted</t>
        </r>
      </text>
    </comment>
    <comment ref="A38" authorId="0">
      <text>
        <r>
          <rPr>
            <sz val="8"/>
            <rFont val="Arial"/>
            <family val="2"/>
          </rPr>
          <t>Mature, cooked, boiled</t>
        </r>
      </text>
    </comment>
    <comment ref="A39" authorId="0">
      <text>
        <r>
          <rPr>
            <sz val="8"/>
            <rFont val="Arial"/>
            <family val="2"/>
          </rPr>
          <t>Mature, sprouted, cooked, stir-fried</t>
        </r>
      </text>
    </comment>
    <comment ref="A40" authorId="0">
      <text>
        <r>
          <rPr>
            <sz val="8"/>
            <rFont val="Arial"/>
            <family val="2"/>
          </rPr>
          <t>Mature, raw</t>
        </r>
      </text>
    </comment>
    <comment ref="A41" authorId="0">
      <text>
        <r>
          <rPr>
            <sz val="8"/>
            <rFont val="Arial"/>
            <family val="2"/>
          </rPr>
          <t>raw</t>
        </r>
      </text>
    </comment>
    <comment ref="A42" authorId="0">
      <text>
        <r>
          <rPr>
            <sz val="8"/>
            <rFont val="Arial"/>
            <family val="2"/>
          </rPr>
          <t>Mature, cooked, boiled</t>
        </r>
      </text>
    </comment>
    <comment ref="A43" authorId="0">
      <text>
        <r>
          <rPr>
            <sz val="8"/>
            <rFont val="Arial"/>
            <family val="2"/>
          </rPr>
          <t>Mature, cooked, boiled</t>
        </r>
      </text>
    </comment>
    <comment ref="A44" authorId="0">
      <text>
        <r>
          <rPr>
            <sz val="8"/>
            <rFont val="Arial"/>
            <family val="2"/>
          </rPr>
          <t>Green, cooked, boiled, drained</t>
        </r>
      </text>
    </comment>
    <comment ref="A45" authorId="0">
      <text>
        <r>
          <rPr>
            <sz val="8"/>
            <rFont val="Arial"/>
            <family val="2"/>
          </rPr>
          <t>Virginia, oil-roasted</t>
        </r>
      </text>
    </comment>
    <comment ref="A46" authorId="0">
      <text>
        <r>
          <rPr>
            <sz val="10"/>
            <rFont val="Arial"/>
            <family val="2"/>
          </rPr>
          <t>oil-roasted</t>
        </r>
      </text>
    </comment>
    <comment ref="A47" authorId="0">
      <text>
        <r>
          <rPr>
            <sz val="8"/>
            <rFont val="Arial"/>
            <family val="2"/>
          </rPr>
          <t>Sprouted, cooked, stirfried</t>
        </r>
      </text>
    </comment>
    <comment ref="A48" authorId="0">
      <text>
        <r>
          <rPr>
            <sz val="8"/>
            <rFont val="Arial"/>
            <family val="2"/>
          </rPr>
          <t>Mature, cooked, boiled</t>
        </r>
      </text>
    </comment>
    <comment ref="A49" authorId="0">
      <text>
        <r>
          <rPr>
            <sz val="8"/>
            <rFont val="Arial"/>
            <family val="2"/>
          </rPr>
          <t xml:space="preserve">Frozen, prepared </t>
        </r>
      </text>
    </comment>
    <comment ref="A50" authorId="0">
      <text>
        <r>
          <rPr>
            <sz val="8"/>
            <rFont val="Arial"/>
            <family val="2"/>
          </rPr>
          <t>Mature, cooked, boiled</t>
        </r>
      </text>
    </comment>
    <comment ref="A52" authorId="0">
      <text>
        <r>
          <rPr>
            <sz val="8"/>
            <rFont val="Arial"/>
            <family val="2"/>
          </rPr>
          <t>Mature, cooked, boiled</t>
        </r>
      </text>
    </comment>
    <comment ref="A53" authorId="0">
      <text>
        <r>
          <rPr>
            <sz val="8"/>
            <rFont val="Arial"/>
            <family val="2"/>
          </rPr>
          <t>Mature, cooked, boiled</t>
        </r>
      </text>
    </comment>
    <comment ref="A54" authorId="0">
      <text>
        <r>
          <rPr>
            <sz val="8"/>
            <rFont val="Arial"/>
            <family val="2"/>
          </rPr>
          <t>Ful-fat, raw</t>
        </r>
      </text>
    </comment>
    <comment ref="A55" authorId="0">
      <text>
        <r>
          <rPr>
            <sz val="8"/>
            <rFont val="Arial"/>
            <family val="2"/>
          </rPr>
          <t>Produced by acid wash; same for alcohol extraction</t>
        </r>
      </text>
    </comment>
    <comment ref="A56" authorId="0">
      <text>
        <r>
          <rPr>
            <sz val="8"/>
            <rFont val="Arial"/>
            <family val="2"/>
          </rPr>
          <t>Mature, cooked, boiled</t>
        </r>
      </text>
    </comment>
    <comment ref="A57" authorId="0">
      <text>
        <r>
          <rPr>
            <sz val="8"/>
            <rFont val="Arial"/>
            <family val="2"/>
          </rPr>
          <t>Red, mature, cooked, boiled</t>
        </r>
      </text>
    </comment>
    <comment ref="A58" authorId="0">
      <text>
        <r>
          <rPr>
            <sz val="8"/>
            <rFont val="Arial"/>
            <family val="2"/>
          </rPr>
          <t>Mature, cooked, boiled</t>
        </r>
      </text>
    </comment>
    <comment ref="A59" authorId="0">
      <text>
        <r>
          <rPr>
            <sz val="8"/>
            <rFont val="Arial"/>
            <family val="2"/>
          </rPr>
          <t>Frozen, unprepared</t>
        </r>
      </text>
    </comment>
    <comment ref="A60" authorId="0">
      <text>
        <r>
          <rPr>
            <sz val="8"/>
            <rFont val="Arial"/>
            <family val="2"/>
          </rPr>
          <t>LEF: micronized soy extract powder – website corrected after my email of 2/17/10 questioning 240mg &amp; other AA breakdown listed items.</t>
        </r>
      </text>
    </comment>
    <comment ref="A61" authorId="0">
      <text>
        <r>
          <rPr>
            <sz val="8"/>
            <rFont val="Arial"/>
            <family val="2"/>
          </rPr>
          <t>All classes, cooked, simmered</t>
        </r>
      </text>
    </comment>
    <comment ref="A62" authorId="0">
      <text>
        <r>
          <rPr>
            <sz val="10"/>
            <rFont val="Arial"/>
            <family val="2"/>
          </rPr>
          <t>Cooked, braised</t>
        </r>
      </text>
    </comment>
    <comment ref="A63" authorId="0">
      <text>
        <r>
          <rPr>
            <sz val="8"/>
            <rFont val="Arial"/>
            <family val="2"/>
          </rPr>
          <t>Cooked, braised</t>
        </r>
      </text>
    </comment>
    <comment ref="A64" authorId="0">
      <text>
        <r>
          <rPr>
            <sz val="8"/>
            <rFont val="Arial"/>
            <family val="2"/>
          </rPr>
          <t>Center loin, bone-in, separable lean and fat, cooked, braised</t>
        </r>
      </text>
    </comment>
    <comment ref="A65" authorId="0">
      <text>
        <r>
          <rPr>
            <sz val="8"/>
            <rFont val="Arial"/>
            <family val="2"/>
          </rPr>
          <t>Top sirloin, separable lean only, trimmed to 1/8” fat, all grades, cooked, broiled</t>
        </r>
      </text>
    </comment>
    <comment ref="A66" authorId="0">
      <text>
        <r>
          <rPr>
            <sz val="8"/>
            <rFont val="Arial"/>
            <family val="2"/>
          </rPr>
          <t>Cooked, braised</t>
        </r>
      </text>
    </comment>
    <comment ref="A67" authorId="0">
      <text>
        <r>
          <rPr>
            <sz val="8"/>
            <rFont val="Arial"/>
            <family val="2"/>
          </rPr>
          <t>Broilers or fryers, light meat meat only, cooked, stewed</t>
        </r>
      </text>
    </comment>
    <comment ref="A68" authorId="0">
      <text>
        <r>
          <rPr>
            <sz val="8"/>
            <rFont val="Arial"/>
            <family val="2"/>
          </rPr>
          <t>Broilers or fryers, thigh, meat only, cooked, stewed</t>
        </r>
      </text>
    </comment>
    <comment ref="A69" authorId="0">
      <text>
        <r>
          <rPr>
            <sz val="8"/>
            <rFont val="Arial"/>
            <family val="2"/>
          </rPr>
          <t>All classes, cooked, toasted</t>
        </r>
      </text>
    </comment>
    <comment ref="A70" authorId="0">
      <text>
        <r>
          <rPr>
            <sz val="8"/>
            <rFont val="Arial"/>
            <family val="2"/>
          </rPr>
          <t>All classes, cooked, roasted</t>
        </r>
      </text>
    </comment>
    <comment ref="A71" authorId="0">
      <text>
        <r>
          <rPr>
            <sz val="8"/>
            <rFont val="Arial"/>
            <family val="2"/>
          </rPr>
          <t>Whole, cooked, poached</t>
        </r>
      </text>
    </comment>
    <comment ref="A72" authorId="0">
      <text>
        <r>
          <rPr>
            <sz val="8"/>
            <rFont val="Arial"/>
            <family val="2"/>
          </rPr>
          <t>raw</t>
        </r>
      </text>
    </comment>
    <comment ref="A73" authorId="0">
      <text>
        <r>
          <rPr>
            <sz val="8"/>
            <rFont val="Arial"/>
            <family val="2"/>
          </rPr>
          <t>raw</t>
        </r>
      </text>
    </comment>
    <comment ref="A74" authorId="0">
      <text>
        <r>
          <rPr>
            <sz val="8"/>
            <rFont val="Arial"/>
            <family val="2"/>
          </rPr>
          <t>raw</t>
        </r>
      </text>
    </comment>
    <comment ref="A75" authorId="0">
      <text>
        <r>
          <rPr>
            <sz val="8"/>
            <rFont val="Arial"/>
            <family val="2"/>
          </rPr>
          <t>Cooked</t>
        </r>
      </text>
    </comment>
    <comment ref="A77" authorId="0">
      <text>
        <r>
          <rPr>
            <sz val="8"/>
            <rFont val="Arial"/>
            <family val="2"/>
          </rPr>
          <t>raw</t>
        </r>
      </text>
    </comment>
    <comment ref="A81" authorId="0">
      <text>
        <r>
          <rPr>
            <sz val="8"/>
            <rFont val="Arial"/>
            <family val="2"/>
          </rPr>
          <t>Unsweetened (no alkali processing)</t>
        </r>
      </text>
    </comment>
    <comment ref="A82" authorId="0">
      <text>
        <r>
          <rPr>
            <sz val="8"/>
            <rFont val="Arial"/>
            <family val="2"/>
          </rPr>
          <t>Plain, w/ salt added</t>
        </r>
      </text>
    </comment>
    <comment ref="A85" authorId="0">
      <text>
        <r>
          <rPr>
            <sz val="8"/>
            <rFont val="Arial"/>
            <family val="2"/>
          </rPr>
          <t>raw</t>
        </r>
      </text>
    </comment>
    <comment ref="A86" authorId="0">
      <text>
        <r>
          <rPr>
            <sz val="8"/>
            <rFont val="Arial"/>
            <family val="2"/>
          </rPr>
          <t>Pine nuts, pinyon, dried</t>
        </r>
      </text>
    </comment>
    <comment ref="A87" authorId="0">
      <text>
        <r>
          <rPr>
            <sz val="8"/>
            <rFont val="Arial"/>
            <family val="2"/>
          </rPr>
          <t>Meat, raw</t>
        </r>
      </text>
    </comment>
    <comment ref="A88" authorId="0">
      <text>
        <r>
          <rPr>
            <sz val="8"/>
            <rFont val="Arial"/>
            <family val="2"/>
          </rPr>
          <t>dried</t>
        </r>
      </text>
    </comment>
    <comment ref="A89" authorId="0">
      <text>
        <r>
          <rPr>
            <sz val="8"/>
            <rFont val="Arial"/>
            <family val="2"/>
          </rPr>
          <t>dried</t>
        </r>
      </text>
    </comment>
    <comment ref="A90" authorId="0">
      <text>
        <r>
          <rPr>
            <sz val="10"/>
            <rFont val="Arial"/>
            <family val="2"/>
          </rPr>
          <t>raw</t>
        </r>
      </text>
    </comment>
    <comment ref="A94" authorId="0">
      <text>
        <r>
          <rPr>
            <sz val="8"/>
            <rFont val="Arial"/>
            <family val="2"/>
          </rPr>
          <t>raw</t>
        </r>
      </text>
    </comment>
    <comment ref="A95" authorId="0">
      <text>
        <r>
          <rPr>
            <sz val="8"/>
            <rFont val="Arial"/>
            <family val="2"/>
          </rPr>
          <t>Pumpkin &amp; squash seed kernels, dried</t>
        </r>
      </text>
    </comment>
    <comment ref="A97" authorId="0">
      <text>
        <r>
          <rPr>
            <sz val="8"/>
            <rFont val="Arial"/>
            <family val="2"/>
          </rPr>
          <t>dried</t>
        </r>
      </text>
    </comment>
    <comment ref="A98" authorId="0">
      <text>
        <r>
          <rPr>
            <sz val="8"/>
            <rFont val="Arial"/>
            <family val="2"/>
          </rPr>
          <t>Whole, dried</t>
        </r>
      </text>
    </comment>
  </commentList>
</comments>
</file>

<file path=xl/sharedStrings.xml><?xml version="1.0" encoding="utf-8"?>
<sst xmlns="http://schemas.openxmlformats.org/spreadsheetml/2006/main" count="202" uniqueCount="108">
  <si>
    <t>Food Item [USDA NAL database except as noted]</t>
  </si>
  <si>
    <t>Food Type</t>
  </si>
  <si>
    <t>Calories/100g [kcal]</t>
  </si>
  <si>
    <t>Protein/100g edible [g]</t>
  </si>
  <si>
    <t>Methionine/100g edible [g]</t>
  </si>
  <si>
    <t>Methionine % of Protein</t>
  </si>
  <si>
    <t>Protein % of Calories</t>
  </si>
  <si>
    <t>Methionine % of Calories</t>
  </si>
  <si>
    <t>Cheerios (oats)</t>
  </si>
  <si>
    <t>Cereals</t>
  </si>
  <si>
    <t>Oats</t>
  </si>
  <si>
    <t>Whey</t>
  </si>
  <si>
    <t>Dairy</t>
  </si>
  <si>
    <t>Whey Protein Isolate</t>
  </si>
  <si>
    <t>Cottage Cheese</t>
  </si>
  <si>
    <t>Cheddar Cheese</t>
  </si>
  <si>
    <t>Sardines</t>
  </si>
  <si>
    <t>Fish/Seafood</t>
  </si>
  <si>
    <t>Shrimp</t>
  </si>
  <si>
    <t>Salmon</t>
  </si>
  <si>
    <t>Tuna</t>
  </si>
  <si>
    <t>Rye, dark flour</t>
  </si>
  <si>
    <t>Grains</t>
  </si>
  <si>
    <t>Buckwheat</t>
  </si>
  <si>
    <t>Rye, Whole</t>
  </si>
  <si>
    <t>Wheat, spring red</t>
  </si>
  <si>
    <t>Bulgur, dry</t>
  </si>
  <si>
    <t>Wheat, winter red</t>
  </si>
  <si>
    <t>Amaranth</t>
  </si>
  <si>
    <t>Kamut</t>
  </si>
  <si>
    <t>Spelt</t>
  </si>
  <si>
    <t>Barley</t>
  </si>
  <si>
    <t>Popcorn</t>
  </si>
  <si>
    <t>Millet</t>
  </si>
  <si>
    <t>Corn</t>
  </si>
  <si>
    <t>Quinoa</t>
  </si>
  <si>
    <t>Rice, brown</t>
  </si>
  <si>
    <t>Wild Rice</t>
  </si>
  <si>
    <t>Teff</t>
  </si>
  <si>
    <t>Beans, baked</t>
  </si>
  <si>
    <t>Legume</t>
  </si>
  <si>
    <t>Fava beans</t>
  </si>
  <si>
    <t>Soy Milk</t>
  </si>
  <si>
    <t>Lentils</t>
  </si>
  <si>
    <t>Beans, Lima, immature</t>
  </si>
  <si>
    <t>Peas, Green, Split</t>
  </si>
  <si>
    <t>Peanut butter, smooth</t>
  </si>
  <si>
    <t>Adzuki</t>
  </si>
  <si>
    <t>Soy Sprouts</t>
  </si>
  <si>
    <t>Mung Bean Sprout</t>
  </si>
  <si>
    <t>Peas, Pigeon (red gram)</t>
  </si>
  <si>
    <t>Mung Bean</t>
  </si>
  <si>
    <t>Soybeans</t>
  </si>
  <si>
    <t>Peanuts, Virginia</t>
  </si>
  <si>
    <t>Peanuts, Spanish</t>
  </si>
  <si>
    <t>Beans, Lima, large</t>
  </si>
  <si>
    <t>Edamame [green soybeans]</t>
  </si>
  <si>
    <t>Beans, pinto</t>
  </si>
  <si>
    <t>Garbonzo (chick pea)</t>
  </si>
  <si>
    <t>Beans, navy</t>
  </si>
  <si>
    <t>Soy Flour</t>
  </si>
  <si>
    <t>Soy Protein</t>
  </si>
  <si>
    <t>Beans, mungo</t>
  </si>
  <si>
    <t>Beans, kidney</t>
  </si>
  <si>
    <t>Beans, Black</t>
  </si>
  <si>
    <t>Peas, Green</t>
  </si>
  <si>
    <t>Chicken, heart</t>
  </si>
  <si>
    <t>Meat</t>
  </si>
  <si>
    <t>Liver, Pork</t>
  </si>
  <si>
    <t>Heart, pork</t>
  </si>
  <si>
    <t>Pork, chop</t>
  </si>
  <si>
    <t>Beef, sirloin</t>
  </si>
  <si>
    <t>Liver, beef or calf</t>
  </si>
  <si>
    <t>Chicken, light meat</t>
  </si>
  <si>
    <t>Chicken, thigh</t>
  </si>
  <si>
    <t>Turkey, white</t>
  </si>
  <si>
    <t>Turkey, dark</t>
  </si>
  <si>
    <t>Eggs (chicken)</t>
  </si>
  <si>
    <t>Oyster</t>
  </si>
  <si>
    <t>Mushroom/fungus</t>
  </si>
  <si>
    <t>Enoki</t>
  </si>
  <si>
    <t>Portabella</t>
  </si>
  <si>
    <t>Shitake</t>
  </si>
  <si>
    <t>Shitake, dried</t>
  </si>
  <si>
    <t>Macademia</t>
  </si>
  <si>
    <t>Nuts</t>
  </si>
  <si>
    <t>Almonds</t>
  </si>
  <si>
    <t>Almonds, blanched</t>
  </si>
  <si>
    <t>Almonds, roasted (dry)</t>
  </si>
  <si>
    <t>Cocoa</t>
  </si>
  <si>
    <t>Almond Butter</t>
  </si>
  <si>
    <t>Filberts (hazelnuts)</t>
  </si>
  <si>
    <t>Walnut, English</t>
  </si>
  <si>
    <t>Pistachio</t>
  </si>
  <si>
    <t>Pinyon nuts</t>
  </si>
  <si>
    <t>Coconut</t>
  </si>
  <si>
    <t>Pine nuts</t>
  </si>
  <si>
    <t>Walnuts, Black</t>
  </si>
  <si>
    <t>Cashew</t>
  </si>
  <si>
    <t>Pecans</t>
  </si>
  <si>
    <t>Brazil Nuts</t>
  </si>
  <si>
    <t>Chia</t>
  </si>
  <si>
    <t>Seeds</t>
  </si>
  <si>
    <t>Lotus seeds</t>
  </si>
  <si>
    <t>Pumpkin seeds</t>
  </si>
  <si>
    <t>Flax</t>
  </si>
  <si>
    <t>Sunflower seeds</t>
  </si>
  <si>
    <t>Sesame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</si>
</sst>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"/>
    <numFmt numFmtId="167" formatCode="#,###.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975" topLeftCell="A2" activePane="bottomLeft" state="split"/>
      <selection pane="topLeft" activeCell="A1" sqref="A1"/>
      <selection pane="bottomLeft" activeCell="F2" sqref="F2"/>
    </sheetView>
  </sheetViews>
  <sheetFormatPr defaultColWidth="12.57421875" defaultRowHeight="12.75"/>
  <cols>
    <col min="1" max="1" width="24.140625" style="0" customWidth="1"/>
    <col min="2" max="2" width="15.421875" style="1" customWidth="1"/>
    <col min="3" max="3" width="12.421875" style="1" customWidth="1"/>
    <col min="4" max="4" width="11.57421875" style="1" customWidth="1"/>
    <col min="5" max="5" width="11.57421875" style="2" customWidth="1"/>
    <col min="6" max="6" width="12.57421875" style="1" customWidth="1"/>
    <col min="7" max="8" width="11.57421875" style="1" customWidth="1"/>
    <col min="9" max="16384" width="11.57421875" style="0" customWidth="1"/>
  </cols>
  <sheetData>
    <row r="1" spans="1:8" ht="38.25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</row>
    <row r="2" spans="1:8" ht="12.75">
      <c r="A2" t="s">
        <v>8</v>
      </c>
      <c r="B2" s="1" t="s">
        <v>9</v>
      </c>
      <c r="C2" s="1">
        <v>367</v>
      </c>
      <c r="D2" s="1">
        <v>11.63</v>
      </c>
      <c r="E2" s="2">
        <v>0.167</v>
      </c>
      <c r="F2" s="1">
        <f>$E2/$D2*100</f>
        <v>1.4359415305245056</v>
      </c>
      <c r="G2" s="1">
        <f>$D2*4/$C2*100</f>
        <v>12.675749318801092</v>
      </c>
      <c r="H2" s="7">
        <f>$F2/100*$G2/100*100</f>
        <v>0.18201634877384198</v>
      </c>
    </row>
    <row r="3" spans="1:8" ht="12.75">
      <c r="A3" t="s">
        <v>10</v>
      </c>
      <c r="B3" s="1" t="s">
        <v>9</v>
      </c>
      <c r="C3" s="1">
        <v>379</v>
      </c>
      <c r="D3" s="1">
        <v>13.15</v>
      </c>
      <c r="E3" s="2">
        <v>0.20700000000000002</v>
      </c>
      <c r="F3" s="1">
        <f>$E3/$D3*100</f>
        <v>1.5741444866920153</v>
      </c>
      <c r="G3" s="1">
        <f>$D3*4/$C3*100</f>
        <v>13.878627968337732</v>
      </c>
      <c r="H3" s="7">
        <f>$F3/100*$G3/100*100</f>
        <v>0.21846965699208448</v>
      </c>
    </row>
    <row r="4" spans="1:8" ht="12.75">
      <c r="A4" t="s">
        <v>11</v>
      </c>
      <c r="B4" s="1" t="s">
        <v>12</v>
      </c>
      <c r="C4" s="1">
        <v>339</v>
      </c>
      <c r="D4" s="1">
        <v>11.73</v>
      </c>
      <c r="E4" s="2">
        <v>0.221</v>
      </c>
      <c r="F4" s="1">
        <f>0.221/11.73*100</f>
        <v>1.884057971014493</v>
      </c>
      <c r="G4" s="1">
        <f>$D4*4/$C4*100</f>
        <v>13.84070796460177</v>
      </c>
      <c r="H4" s="7">
        <f>$F4/100*$G4/100*100</f>
        <v>0.26076696165191743</v>
      </c>
    </row>
    <row r="5" spans="1:8" ht="12.75">
      <c r="A5" t="s">
        <v>13</v>
      </c>
      <c r="B5" s="1" t="s">
        <v>12</v>
      </c>
      <c r="C5" s="1">
        <f>75/20*100</f>
        <v>375</v>
      </c>
      <c r="D5" s="1">
        <f>17.5/20*100</f>
        <v>87.5</v>
      </c>
      <c r="E5" s="2">
        <f>0.38/20*100</f>
        <v>1.9</v>
      </c>
      <c r="F5" s="1">
        <f>0.221/11.73*100</f>
        <v>1.884057971014493</v>
      </c>
      <c r="G5" s="1">
        <f>$D5*4/$C5*100</f>
        <v>93.33333333333333</v>
      </c>
      <c r="H5" s="7">
        <f>$F5/100*$G5/100*100</f>
        <v>1.7584541062801933</v>
      </c>
    </row>
    <row r="6" spans="1:8" ht="12.75">
      <c r="A6" t="s">
        <v>14</v>
      </c>
      <c r="B6" s="1" t="s">
        <v>12</v>
      </c>
      <c r="C6" s="1">
        <v>86</v>
      </c>
      <c r="D6" s="1">
        <v>11.83</v>
      </c>
      <c r="E6" s="2">
        <v>0.28600000000000003</v>
      </c>
      <c r="F6" s="1">
        <f>$E6/$D6*100</f>
        <v>2.417582417582418</v>
      </c>
      <c r="G6" s="1">
        <f>$D6*4/$C6*100</f>
        <v>55.02325581395348</v>
      </c>
      <c r="H6" s="7">
        <f>$F6/100*$G6/100*100</f>
        <v>1.330232558139535</v>
      </c>
    </row>
    <row r="7" spans="1:8" ht="12.75">
      <c r="A7" t="s">
        <v>15</v>
      </c>
      <c r="B7" s="1" t="s">
        <v>12</v>
      </c>
      <c r="C7" s="1">
        <v>403</v>
      </c>
      <c r="D7" s="1">
        <v>24.9</v>
      </c>
      <c r="E7" s="2">
        <v>0.652</v>
      </c>
      <c r="F7" s="1">
        <f>$E7/$D7*100</f>
        <v>2.6184738955823295</v>
      </c>
      <c r="G7" s="1">
        <f>$D7*4/$C7*100</f>
        <v>24.714640198511166</v>
      </c>
      <c r="H7" s="7">
        <f>$F7/100*$G7/100*100</f>
        <v>0.6471464019851116</v>
      </c>
    </row>
    <row r="8" spans="1:8" ht="12.75">
      <c r="A8" t="s">
        <v>16</v>
      </c>
      <c r="B8" s="1" t="s">
        <v>17</v>
      </c>
      <c r="C8" s="1">
        <v>185</v>
      </c>
      <c r="D8" s="1">
        <v>20.86</v>
      </c>
      <c r="E8" s="2">
        <v>0.47600000000000003</v>
      </c>
      <c r="F8" s="1">
        <f>$E8/$D8*100</f>
        <v>2.2818791946308727</v>
      </c>
      <c r="G8" s="1">
        <f>$D8*4/$C8*100</f>
        <v>45.1027027027027</v>
      </c>
      <c r="H8" s="7">
        <f>$F8/100*$G8/100*100</f>
        <v>1.0291891891891893</v>
      </c>
    </row>
    <row r="9" spans="1:8" ht="12.75">
      <c r="A9" t="s">
        <v>18</v>
      </c>
      <c r="B9" s="1" t="s">
        <v>17</v>
      </c>
      <c r="C9" s="1">
        <v>99</v>
      </c>
      <c r="D9" s="1">
        <v>20.91</v>
      </c>
      <c r="E9" s="2">
        <v>0.589</v>
      </c>
      <c r="F9" s="1">
        <f>$E9/$D9*100</f>
        <v>2.816834050693448</v>
      </c>
      <c r="G9" s="1">
        <f>$D9*4/$C9*100</f>
        <v>84.48484848484848</v>
      </c>
      <c r="H9" s="7">
        <f>$F9/100*$G9/100*100</f>
        <v>2.3797979797979796</v>
      </c>
    </row>
    <row r="10" spans="1:8" ht="12.75">
      <c r="A10" t="s">
        <v>19</v>
      </c>
      <c r="B10" s="1" t="s">
        <v>17</v>
      </c>
      <c r="C10" s="1">
        <v>154</v>
      </c>
      <c r="D10" s="1">
        <v>25.82</v>
      </c>
      <c r="E10" s="2">
        <v>0.764</v>
      </c>
      <c r="F10" s="1">
        <f>$E10/$D10*100</f>
        <v>2.9589465530596435</v>
      </c>
      <c r="G10" s="1">
        <f>$D10*4/$C10*100</f>
        <v>67.06493506493506</v>
      </c>
      <c r="H10" s="7">
        <f>$F10/100*$G10/100*100</f>
        <v>1.9844155844155842</v>
      </c>
    </row>
    <row r="11" spans="1:8" ht="12.75">
      <c r="A11" t="s">
        <v>20</v>
      </c>
      <c r="B11" s="1" t="s">
        <v>17</v>
      </c>
      <c r="C11" s="1">
        <v>116</v>
      </c>
      <c r="D11" s="1">
        <v>25.51</v>
      </c>
      <c r="E11" s="2">
        <v>0.755</v>
      </c>
      <c r="F11" s="1">
        <f>$E11/$D11*100</f>
        <v>2.9596236769894158</v>
      </c>
      <c r="G11" s="1">
        <f>$D11*4/$C11*100</f>
        <v>87.96551724137932</v>
      </c>
      <c r="H11" s="7">
        <f>$F11/100*$G11/100*100</f>
        <v>2.603448275862069</v>
      </c>
    </row>
    <row r="12" spans="1:8" ht="12.75">
      <c r="A12" t="s">
        <v>21</v>
      </c>
      <c r="B12" s="1" t="s">
        <v>22</v>
      </c>
      <c r="C12" s="1">
        <v>325</v>
      </c>
      <c r="D12" s="1">
        <v>15.91</v>
      </c>
      <c r="E12" s="2">
        <v>0.199</v>
      </c>
      <c r="F12" s="1">
        <f>$E12/$D12*100</f>
        <v>1.2507856693903205</v>
      </c>
      <c r="G12" s="1">
        <f>$D12*4/$C12*100</f>
        <v>19.58153846153846</v>
      </c>
      <c r="H12" s="7">
        <f>$F12/100*$G12/100*100</f>
        <v>0.2449230769230769</v>
      </c>
    </row>
    <row r="13" spans="1:8" ht="12.75">
      <c r="A13" t="s">
        <v>23</v>
      </c>
      <c r="B13" s="1" t="s">
        <v>22</v>
      </c>
      <c r="C13" s="1">
        <v>343</v>
      </c>
      <c r="D13" s="1">
        <v>13.25</v>
      </c>
      <c r="E13" s="2">
        <v>0.17200000000000001</v>
      </c>
      <c r="F13" s="1">
        <f>$E13/$D13*100</f>
        <v>1.29811320754717</v>
      </c>
      <c r="G13" s="1">
        <f>$D13*4/$C13*100</f>
        <v>15.451895043731778</v>
      </c>
      <c r="H13" s="7">
        <f>$F13/100*$G13/100*100</f>
        <v>0.20058309037900876</v>
      </c>
    </row>
    <row r="14" spans="1:8" ht="12.75">
      <c r="A14" t="s">
        <v>23</v>
      </c>
      <c r="B14" s="1" t="s">
        <v>22</v>
      </c>
      <c r="C14" s="1">
        <v>335</v>
      </c>
      <c r="D14" s="1">
        <v>12.62</v>
      </c>
      <c r="E14" s="2">
        <v>0.164</v>
      </c>
      <c r="F14" s="1">
        <f>$E14/$D14*100</f>
        <v>1.2995245641838353</v>
      </c>
      <c r="G14" s="1">
        <f>$D14*4/$C14*100</f>
        <v>15.06865671641791</v>
      </c>
      <c r="H14" s="7">
        <f>$F14/100*$G14/100*100</f>
        <v>0.19582089552238807</v>
      </c>
    </row>
    <row r="15" spans="1:8" ht="12.75">
      <c r="A15" t="s">
        <v>24</v>
      </c>
      <c r="B15" s="1" t="s">
        <v>22</v>
      </c>
      <c r="C15" s="1">
        <v>338</v>
      </c>
      <c r="D15" s="1">
        <v>10.34</v>
      </c>
      <c r="E15" s="2">
        <v>0.153</v>
      </c>
      <c r="F15" s="1">
        <f>$E15/$D15*100</f>
        <v>1.4796905222437138</v>
      </c>
      <c r="G15" s="1">
        <f>$D15*4/$C15*100</f>
        <v>12.236686390532544</v>
      </c>
      <c r="H15" s="7">
        <f>$F15/100*$G15/100*100</f>
        <v>0.18106508875739644</v>
      </c>
    </row>
    <row r="16" spans="1:8" ht="12.75">
      <c r="A16" t="s">
        <v>25</v>
      </c>
      <c r="B16" s="1" t="s">
        <v>22</v>
      </c>
      <c r="C16" s="1">
        <v>329</v>
      </c>
      <c r="D16" s="1">
        <v>15.4</v>
      </c>
      <c r="E16" s="2">
        <v>0.23</v>
      </c>
      <c r="F16" s="1">
        <f>$E16/$D16*100</f>
        <v>1.4935064935064934</v>
      </c>
      <c r="G16" s="1">
        <f>$D16*4/$C16*100</f>
        <v>18.72340425531915</v>
      </c>
      <c r="H16" s="7">
        <f>$F16/100*$G16/100*100</f>
        <v>0.2796352583586626</v>
      </c>
    </row>
    <row r="17" spans="1:8" ht="12.75">
      <c r="A17" t="s">
        <v>26</v>
      </c>
      <c r="B17" s="1" t="s">
        <v>22</v>
      </c>
      <c r="C17" s="1">
        <v>342</v>
      </c>
      <c r="D17" s="1">
        <v>12.29</v>
      </c>
      <c r="E17" s="2">
        <v>0.19</v>
      </c>
      <c r="F17" s="1">
        <f>$E17/$D17*100</f>
        <v>1.545972335231896</v>
      </c>
      <c r="G17" s="1">
        <f>$D17*4/$C17*100</f>
        <v>14.374269005847953</v>
      </c>
      <c r="H17" s="7">
        <f>$F17/100*$G17/100*100</f>
        <v>0.2222222222222222</v>
      </c>
    </row>
    <row r="18" spans="1:8" ht="12.75">
      <c r="A18" t="s">
        <v>27</v>
      </c>
      <c r="B18" s="1" t="s">
        <v>22</v>
      </c>
      <c r="C18" s="1">
        <v>327</v>
      </c>
      <c r="D18" s="1">
        <v>12.61</v>
      </c>
      <c r="E18" s="2">
        <v>0.201</v>
      </c>
      <c r="F18" s="1">
        <f>$E18/$D18*100</f>
        <v>1.5939730372720067</v>
      </c>
      <c r="G18" s="1">
        <f>$D18*4/$C18*100</f>
        <v>15.425076452599388</v>
      </c>
      <c r="H18" s="7">
        <f>$F18/100*$G18/100*100</f>
        <v>0.24587155963302756</v>
      </c>
    </row>
    <row r="19" spans="1:8" ht="12.75">
      <c r="A19" t="s">
        <v>28</v>
      </c>
      <c r="B19" s="1" t="s">
        <v>22</v>
      </c>
      <c r="C19" s="1">
        <v>371</v>
      </c>
      <c r="D19" s="1">
        <v>13.56</v>
      </c>
      <c r="E19" s="2">
        <v>0.226</v>
      </c>
      <c r="F19" s="1">
        <f>$E19/$D19*100</f>
        <v>1.6666666666666667</v>
      </c>
      <c r="G19" s="1">
        <f>$D19*4/$C19*100</f>
        <v>14.619946091644206</v>
      </c>
      <c r="H19" s="7">
        <f>$F19/100*$G19/100*100</f>
        <v>0.2436657681940701</v>
      </c>
    </row>
    <row r="20" spans="1:8" ht="12.75">
      <c r="A20" t="s">
        <v>29</v>
      </c>
      <c r="B20" s="1" t="s">
        <v>22</v>
      </c>
      <c r="C20" s="1">
        <v>337</v>
      </c>
      <c r="D20" s="1">
        <v>14.7</v>
      </c>
      <c r="E20" s="2">
        <v>0.251</v>
      </c>
      <c r="F20" s="1">
        <f>$E20/$D20*100</f>
        <v>1.707482993197279</v>
      </c>
      <c r="G20" s="1">
        <f>$D20*4/$C20*100</f>
        <v>17.44807121661721</v>
      </c>
      <c r="H20" s="7">
        <f>$F20/100*$G20/100*100</f>
        <v>0.29792284866468843</v>
      </c>
    </row>
    <row r="21" spans="1:12" ht="12.75">
      <c r="A21" s="8" t="s">
        <v>30</v>
      </c>
      <c r="B21" s="1" t="s">
        <v>22</v>
      </c>
      <c r="C21" s="1">
        <v>338</v>
      </c>
      <c r="D21" s="1">
        <v>14.57</v>
      </c>
      <c r="E21" s="2">
        <v>0.258</v>
      </c>
      <c r="F21" s="1">
        <f>$E21/$D21*100</f>
        <v>1.7707618393960192</v>
      </c>
      <c r="G21" s="1">
        <f>$D21*4/$C21*100</f>
        <v>17.24260355029586</v>
      </c>
      <c r="H21" s="7">
        <f>$F21/100*$G21/100*100</f>
        <v>0.3053254437869823</v>
      </c>
      <c r="K21" s="9"/>
      <c r="L21" s="9"/>
    </row>
    <row r="22" spans="1:8" ht="12.75">
      <c r="A22" t="s">
        <v>10</v>
      </c>
      <c r="B22" s="1" t="s">
        <v>22</v>
      </c>
      <c r="C22" s="1">
        <v>389</v>
      </c>
      <c r="D22" s="1">
        <v>16.89</v>
      </c>
      <c r="E22" s="2">
        <v>0.312</v>
      </c>
      <c r="F22" s="1">
        <f>$E22/$D22*100</f>
        <v>1.8472468916518647</v>
      </c>
      <c r="G22" s="1">
        <f>$D22*4/$C22*100</f>
        <v>17.367609254498714</v>
      </c>
      <c r="H22" s="7">
        <f>$F22/100*$G22/100*100</f>
        <v>0.3208226221079691</v>
      </c>
    </row>
    <row r="23" spans="1:8" ht="12.75">
      <c r="A23" t="s">
        <v>31</v>
      </c>
      <c r="B23" s="1" t="s">
        <v>22</v>
      </c>
      <c r="C23" s="1">
        <v>354</v>
      </c>
      <c r="D23" s="1">
        <v>12.48</v>
      </c>
      <c r="E23" s="2">
        <v>0.24</v>
      </c>
      <c r="F23" s="1">
        <f>$E23/$D23*100</f>
        <v>1.923076923076923</v>
      </c>
      <c r="G23" s="1">
        <f>$D23*4/$C23*100</f>
        <v>14.101694915254237</v>
      </c>
      <c r="H23" s="7">
        <f>$F23/100*$G23/100*100</f>
        <v>0.27118644067796605</v>
      </c>
    </row>
    <row r="24" spans="1:8" ht="12.75">
      <c r="A24" t="s">
        <v>32</v>
      </c>
      <c r="B24" s="1" t="s">
        <v>22</v>
      </c>
      <c r="C24" s="1">
        <v>387</v>
      </c>
      <c r="D24" s="1">
        <v>12.94</v>
      </c>
      <c r="E24" s="2">
        <v>0.252</v>
      </c>
      <c r="F24" s="1">
        <f>$E24/$D24*100</f>
        <v>1.9474497681607421</v>
      </c>
      <c r="G24" s="1">
        <f>$D24*4/$C24*100</f>
        <v>13.37467700258398</v>
      </c>
      <c r="H24" s="7">
        <f>$F24/100*$G24/100*100</f>
        <v>0.26046511627906976</v>
      </c>
    </row>
    <row r="25" spans="1:8" ht="12.75">
      <c r="A25" t="s">
        <v>33</v>
      </c>
      <c r="B25" s="1" t="s">
        <v>22</v>
      </c>
      <c r="C25" s="1">
        <v>378</v>
      </c>
      <c r="D25" s="1">
        <v>11.02</v>
      </c>
      <c r="E25" s="2">
        <v>0.221</v>
      </c>
      <c r="F25" s="1">
        <f>$E25/$D25*100</f>
        <v>2.0054446460980038</v>
      </c>
      <c r="G25" s="1">
        <f>$D25*4/$C25*100</f>
        <v>11.661375661375661</v>
      </c>
      <c r="H25" s="7">
        <f>$F25/100*$G25/100*100</f>
        <v>0.23386243386243388</v>
      </c>
    </row>
    <row r="26" spans="1:8" ht="12.75">
      <c r="A26" t="s">
        <v>34</v>
      </c>
      <c r="B26" s="1" t="s">
        <v>22</v>
      </c>
      <c r="C26" s="1">
        <v>362</v>
      </c>
      <c r="D26" s="1">
        <v>8.12</v>
      </c>
      <c r="E26" s="2">
        <v>0.17</v>
      </c>
      <c r="F26" s="1">
        <f>$E26/$D26*100</f>
        <v>2.0935960591133007</v>
      </c>
      <c r="G26" s="1">
        <f>$D26*4/$C26*100</f>
        <v>8.972375690607734</v>
      </c>
      <c r="H26" s="7">
        <f>$F26/100*$G26/100*100</f>
        <v>0.1878453038674033</v>
      </c>
    </row>
    <row r="27" spans="1:8" ht="12.75">
      <c r="A27" t="s">
        <v>35</v>
      </c>
      <c r="B27" s="1" t="s">
        <v>22</v>
      </c>
      <c r="C27" s="1">
        <v>368</v>
      </c>
      <c r="D27" s="1">
        <v>14.12</v>
      </c>
      <c r="E27" s="2">
        <v>0.309</v>
      </c>
      <c r="F27" s="1">
        <f>$E27/$D27*100</f>
        <v>2.188385269121813</v>
      </c>
      <c r="G27" s="1">
        <f>$D27*4/$C27*100</f>
        <v>15.34782608695652</v>
      </c>
      <c r="H27" s="7">
        <f>$F27/100*$G27/100*100</f>
        <v>0.33586956521739125</v>
      </c>
    </row>
    <row r="28" spans="1:8" ht="12.75">
      <c r="A28" t="s">
        <v>36</v>
      </c>
      <c r="B28" s="1" t="s">
        <v>22</v>
      </c>
      <c r="C28" s="1">
        <v>362</v>
      </c>
      <c r="D28" s="1">
        <v>7.5</v>
      </c>
      <c r="E28" s="2">
        <v>0.169</v>
      </c>
      <c r="F28" s="1">
        <f>$E28/$D28*100</f>
        <v>2.2533333333333334</v>
      </c>
      <c r="G28" s="1">
        <f>$D28*4/$C28*100</f>
        <v>8.287292817679557</v>
      </c>
      <c r="H28" s="7">
        <f>$F28/100*$G28/100*100</f>
        <v>0.1867403314917127</v>
      </c>
    </row>
    <row r="29" spans="1:8" ht="12.75">
      <c r="A29" t="s">
        <v>37</v>
      </c>
      <c r="B29" s="1" t="s">
        <v>22</v>
      </c>
      <c r="C29" s="1">
        <v>357</v>
      </c>
      <c r="D29" s="1">
        <v>14.73</v>
      </c>
      <c r="E29" s="2">
        <v>0.438</v>
      </c>
      <c r="F29" s="1">
        <f>$E29/$D29*100</f>
        <v>2.973523421588595</v>
      </c>
      <c r="G29" s="1">
        <f>$D29*4/$C29*100</f>
        <v>16.50420168067227</v>
      </c>
      <c r="H29" s="7">
        <f>$F29/100*$G29/100*100</f>
        <v>0.49075630252100844</v>
      </c>
    </row>
    <row r="30" spans="1:8" ht="12.75">
      <c r="A30" t="s">
        <v>38</v>
      </c>
      <c r="B30" s="1" t="s">
        <v>22</v>
      </c>
      <c r="C30" s="1">
        <v>367</v>
      </c>
      <c r="D30" s="1">
        <v>13.3</v>
      </c>
      <c r="E30" s="2">
        <v>0.428</v>
      </c>
      <c r="F30" s="1">
        <f>$E30/$D30*100</f>
        <v>3.2180451127819545</v>
      </c>
      <c r="G30" s="1">
        <f>$D30*4/$C30*100</f>
        <v>14.49591280653951</v>
      </c>
      <c r="H30" s="7">
        <f>$F30/100*$G30/100*100</f>
        <v>0.46648501362397815</v>
      </c>
    </row>
    <row r="31" spans="1:8" ht="12.75">
      <c r="A31" t="s">
        <v>39</v>
      </c>
      <c r="B31" s="1" t="s">
        <v>40</v>
      </c>
      <c r="C31" s="1">
        <v>94</v>
      </c>
      <c r="D31" s="1">
        <v>5.15</v>
      </c>
      <c r="E31" s="2">
        <v>0.04</v>
      </c>
      <c r="F31" s="1">
        <f>$E31/$D31*100</f>
        <v>0.7766990291262136</v>
      </c>
      <c r="G31" s="1">
        <f>$D31*4/$C31*100</f>
        <v>21.914893617021278</v>
      </c>
      <c r="H31" s="7">
        <f>$F31/100*$G31/100*100</f>
        <v>0.1702127659574468</v>
      </c>
    </row>
    <row r="32" spans="1:8" ht="12.75">
      <c r="A32" t="s">
        <v>41</v>
      </c>
      <c r="B32" s="1" t="s">
        <v>40</v>
      </c>
      <c r="C32" s="1">
        <v>110</v>
      </c>
      <c r="D32" s="1">
        <v>7.6</v>
      </c>
      <c r="E32" s="2">
        <v>0.062</v>
      </c>
      <c r="F32" s="1">
        <f>$E32/$D32*100</f>
        <v>0.8157894736842105</v>
      </c>
      <c r="G32" s="1">
        <f>$D32*4/$C32*100</f>
        <v>27.636363636363637</v>
      </c>
      <c r="H32" s="7">
        <f>$F32/100*$G32/100*100</f>
        <v>0.2254545454545455</v>
      </c>
    </row>
    <row r="33" spans="1:8" ht="12.75">
      <c r="A33" t="s">
        <v>42</v>
      </c>
      <c r="B33" s="1" t="s">
        <v>40</v>
      </c>
      <c r="C33" s="1">
        <v>54</v>
      </c>
      <c r="D33" s="1">
        <v>3.27</v>
      </c>
      <c r="E33" s="2">
        <v>0.027</v>
      </c>
      <c r="F33" s="1">
        <f>$E33/$D33*100</f>
        <v>0.8256880733944955</v>
      </c>
      <c r="G33" s="1">
        <f>$D33*4/$C33*100</f>
        <v>24.22222222222222</v>
      </c>
      <c r="H33" s="7">
        <f>$F33/100*$G33/100*100</f>
        <v>0.2</v>
      </c>
    </row>
    <row r="34" spans="1:8" ht="12.75">
      <c r="A34" t="s">
        <v>43</v>
      </c>
      <c r="B34" s="1" t="s">
        <v>40</v>
      </c>
      <c r="C34" s="1">
        <v>116</v>
      </c>
      <c r="D34" s="1">
        <v>9.02</v>
      </c>
      <c r="E34" s="2">
        <v>0.077</v>
      </c>
      <c r="F34" s="1">
        <f>$E34/$D34*100</f>
        <v>0.853658536585366</v>
      </c>
      <c r="G34" s="1">
        <f>$D34*4/$C34*100</f>
        <v>31.103448275862068</v>
      </c>
      <c r="H34" s="7">
        <f>$F34/100*$G34/100*100</f>
        <v>0.2655172413793104</v>
      </c>
    </row>
    <row r="35" spans="1:8" ht="12.75">
      <c r="A35" t="s">
        <v>44</v>
      </c>
      <c r="B35" s="1" t="s">
        <v>40</v>
      </c>
      <c r="C35" s="1">
        <v>123</v>
      </c>
      <c r="D35" s="1">
        <v>6.81</v>
      </c>
      <c r="E35" s="2">
        <v>0.068</v>
      </c>
      <c r="F35" s="10">
        <f>$E35/$D35*100</f>
        <v>0.998531571218796</v>
      </c>
      <c r="G35" s="1">
        <f>$D35*4/$C35*100</f>
        <v>22.146341463414632</v>
      </c>
      <c r="H35" s="7">
        <f>$F35/100*$G35/100*100</f>
        <v>0.22113821138211384</v>
      </c>
    </row>
    <row r="36" spans="1:8" ht="12.75">
      <c r="A36" t="s">
        <v>45</v>
      </c>
      <c r="B36" s="1" t="s">
        <v>40</v>
      </c>
      <c r="C36" s="1">
        <v>341</v>
      </c>
      <c r="D36" s="1">
        <v>24.55</v>
      </c>
      <c r="E36" s="2">
        <v>0.251</v>
      </c>
      <c r="F36" s="1">
        <f>$E36/$D36*100</f>
        <v>1.0224032586558045</v>
      </c>
      <c r="G36" s="1">
        <f>$D36*4/$C36*100</f>
        <v>28.79765395894428</v>
      </c>
      <c r="H36" s="7">
        <f>$F36/100*$G36/100*100</f>
        <v>0.2944281524926686</v>
      </c>
    </row>
    <row r="37" spans="1:8" ht="12.75">
      <c r="A37" t="s">
        <v>46</v>
      </c>
      <c r="B37" s="1" t="s">
        <v>40</v>
      </c>
      <c r="C37" s="1">
        <v>588</v>
      </c>
      <c r="D37" s="1">
        <v>25.09</v>
      </c>
      <c r="E37" s="2">
        <v>0.261</v>
      </c>
      <c r="F37" s="1">
        <f>$E37/$D37*100</f>
        <v>1.040255081705859</v>
      </c>
      <c r="G37" s="1">
        <f>$D37*4/$C37*100</f>
        <v>17.068027210884352</v>
      </c>
      <c r="H37" s="7">
        <f>$F37/100*$G37/100*100</f>
        <v>0.17755102040816326</v>
      </c>
    </row>
    <row r="38" spans="1:8" ht="12.75">
      <c r="A38" t="s">
        <v>47</v>
      </c>
      <c r="B38" s="1" t="s">
        <v>40</v>
      </c>
      <c r="C38" s="1">
        <v>128</v>
      </c>
      <c r="D38" s="1">
        <v>7.52</v>
      </c>
      <c r="E38" s="2">
        <v>0.079</v>
      </c>
      <c r="F38" s="1">
        <f>$E38/$D38*100</f>
        <v>1.0505319148936172</v>
      </c>
      <c r="G38" s="1">
        <f>$D38*4/$C38*100</f>
        <v>23.5</v>
      </c>
      <c r="H38" s="7">
        <f>$F38/100*$G38/100*100</f>
        <v>0.24687500000000004</v>
      </c>
    </row>
    <row r="39" spans="1:8" ht="12.75">
      <c r="A39" t="s">
        <v>48</v>
      </c>
      <c r="B39" s="1" t="s">
        <v>40</v>
      </c>
      <c r="C39" s="1">
        <v>125</v>
      </c>
      <c r="D39" s="1">
        <v>13.1</v>
      </c>
      <c r="E39" s="2">
        <v>0.138</v>
      </c>
      <c r="F39" s="1">
        <f>$E39/$D39*100</f>
        <v>1.053435114503817</v>
      </c>
      <c r="G39" s="1">
        <f>$D39*4/$C39*100</f>
        <v>41.919999999999995</v>
      </c>
      <c r="H39" s="7">
        <f>$F39/100*$G39/100*100</f>
        <v>0.44160000000000005</v>
      </c>
    </row>
    <row r="40" spans="1:8" ht="12.75">
      <c r="A40" t="s">
        <v>48</v>
      </c>
      <c r="B40" s="1" t="s">
        <v>40</v>
      </c>
      <c r="C40" s="1">
        <v>122</v>
      </c>
      <c r="D40" s="1">
        <v>13.09</v>
      </c>
      <c r="E40" s="2">
        <v>0.138</v>
      </c>
      <c r="F40" s="1">
        <f>$E40/$D40*100</f>
        <v>1.0542398777692896</v>
      </c>
      <c r="G40" s="1">
        <f>$D40*4/$C40*100</f>
        <v>42.91803278688525</v>
      </c>
      <c r="H40" s="7">
        <f>$F40/100*$G40/100*100</f>
        <v>0.4524590163934427</v>
      </c>
    </row>
    <row r="41" spans="1:8" ht="12.75">
      <c r="A41" t="s">
        <v>49</v>
      </c>
      <c r="B41" s="1" t="s">
        <v>40</v>
      </c>
      <c r="C41" s="1">
        <v>30</v>
      </c>
      <c r="D41" s="1">
        <v>3.04</v>
      </c>
      <c r="E41" s="2">
        <v>0.034</v>
      </c>
      <c r="F41" s="1">
        <f>$E41/$D41*100</f>
        <v>1.118421052631579</v>
      </c>
      <c r="G41" s="1">
        <f>$D41*4/$C41*100</f>
        <v>40.53333333333333</v>
      </c>
      <c r="H41" s="7">
        <f>$F41/100*$G41/100*100</f>
        <v>0.45333333333333325</v>
      </c>
    </row>
    <row r="42" spans="1:8" ht="12.75">
      <c r="A42" t="s">
        <v>50</v>
      </c>
      <c r="B42" s="1" t="s">
        <v>40</v>
      </c>
      <c r="C42" s="1">
        <v>121</v>
      </c>
      <c r="D42" s="1">
        <v>6.76</v>
      </c>
      <c r="E42" s="2">
        <v>0.076</v>
      </c>
      <c r="F42" s="1">
        <f>$E42/$D42*100</f>
        <v>1.1242603550295858</v>
      </c>
      <c r="G42" s="1">
        <f>$D42*4/$C42*100</f>
        <v>22.34710743801653</v>
      </c>
      <c r="H42" s="7">
        <f>$F42/100*$G42/100*100</f>
        <v>0.2512396694214876</v>
      </c>
    </row>
    <row r="43" spans="1:8" ht="12.75">
      <c r="A43" t="s">
        <v>51</v>
      </c>
      <c r="B43" s="1" t="s">
        <v>40</v>
      </c>
      <c r="C43" s="1">
        <v>105</v>
      </c>
      <c r="D43" s="1">
        <v>7.02</v>
      </c>
      <c r="E43" s="2">
        <v>0.084</v>
      </c>
      <c r="F43" s="1">
        <f>$E43/$D43*100</f>
        <v>1.1965811965811968</v>
      </c>
      <c r="G43" s="1">
        <f>$D43*4/$C43*100</f>
        <v>26.74285714285714</v>
      </c>
      <c r="H43" s="7">
        <f>$F43/100*$G43/100*100</f>
        <v>0.32000000000000006</v>
      </c>
    </row>
    <row r="44" spans="1:8" ht="12.75">
      <c r="A44" t="s">
        <v>52</v>
      </c>
      <c r="B44" s="1" t="s">
        <v>40</v>
      </c>
      <c r="C44" s="1">
        <v>141</v>
      </c>
      <c r="D44" s="1">
        <v>12.35</v>
      </c>
      <c r="E44" s="2">
        <v>0.15</v>
      </c>
      <c r="F44" s="1">
        <f>$E44/$D44*100</f>
        <v>1.214574898785425</v>
      </c>
      <c r="G44" s="1">
        <f>$D44*4/$C44*100</f>
        <v>35.0354609929078</v>
      </c>
      <c r="H44" s="7">
        <f>$F44/100*$G44/100*100</f>
        <v>0.42553191489361697</v>
      </c>
    </row>
    <row r="45" spans="1:8" ht="12.75">
      <c r="A45" t="s">
        <v>53</v>
      </c>
      <c r="B45" s="1" t="s">
        <v>40</v>
      </c>
      <c r="C45" s="1">
        <v>578</v>
      </c>
      <c r="D45" s="1">
        <v>25.87</v>
      </c>
      <c r="E45" s="2">
        <v>0.317</v>
      </c>
      <c r="F45" s="1">
        <f>$E45/$D45*100</f>
        <v>1.2253575570158484</v>
      </c>
      <c r="G45" s="1">
        <f>$D45*4/$C45*100</f>
        <v>17.903114186851212</v>
      </c>
      <c r="H45" s="7">
        <f>$F45/100*$G45/100*100</f>
        <v>0.2193771626297578</v>
      </c>
    </row>
    <row r="46" spans="1:8" ht="12.75">
      <c r="A46" t="s">
        <v>54</v>
      </c>
      <c r="B46" s="1" t="s">
        <v>40</v>
      </c>
      <c r="C46" s="1">
        <v>579</v>
      </c>
      <c r="D46" s="1">
        <v>28.01</v>
      </c>
      <c r="E46" s="2">
        <v>0.34400000000000003</v>
      </c>
      <c r="F46" s="1">
        <f>$E46/$D46*100</f>
        <v>1.2281328097108177</v>
      </c>
      <c r="G46" s="1">
        <f>$D46*4/$C46*100</f>
        <v>19.350604490500864</v>
      </c>
      <c r="H46" s="7">
        <f>$F46/100*$G46/100*100</f>
        <v>0.2376511226252159</v>
      </c>
    </row>
    <row r="47" spans="1:8" ht="12.75">
      <c r="A47" t="s">
        <v>49</v>
      </c>
      <c r="B47" s="1" t="s">
        <v>40</v>
      </c>
      <c r="C47" s="1">
        <v>50</v>
      </c>
      <c r="D47" s="1">
        <v>4.3</v>
      </c>
      <c r="E47" s="2">
        <v>0.053</v>
      </c>
      <c r="F47" s="1">
        <f>$E47/$D47*100</f>
        <v>1.2325581395348837</v>
      </c>
      <c r="G47" s="1">
        <f>$D47*4/$C47*100</f>
        <v>34.4</v>
      </c>
      <c r="H47" s="7">
        <f>$F47/100*$G47/100*100</f>
        <v>0.424</v>
      </c>
    </row>
    <row r="48" spans="1:8" ht="12.75">
      <c r="A48" t="s">
        <v>55</v>
      </c>
      <c r="B48" s="1" t="s">
        <v>40</v>
      </c>
      <c r="C48" s="1">
        <v>115</v>
      </c>
      <c r="D48" s="1">
        <v>7.8</v>
      </c>
      <c r="E48" s="2">
        <v>0.099</v>
      </c>
      <c r="F48" s="1">
        <f>$E48/$D48*100</f>
        <v>1.2692307692307694</v>
      </c>
      <c r="G48" s="1">
        <f>$D48*4/$C48*100</f>
        <v>27.1304347826087</v>
      </c>
      <c r="H48" s="7">
        <f>$F48/100*$G48/100*100</f>
        <v>0.3443478260869566</v>
      </c>
    </row>
    <row r="49" spans="1:8" ht="12.75">
      <c r="A49" t="s">
        <v>56</v>
      </c>
      <c r="B49" s="1" t="s">
        <v>40</v>
      </c>
      <c r="C49" s="1">
        <v>122</v>
      </c>
      <c r="D49" s="1">
        <v>10.88</v>
      </c>
      <c r="E49" s="2">
        <v>0.14100000000000001</v>
      </c>
      <c r="F49" s="1">
        <f>$E49/$D49*100</f>
        <v>1.2959558823529413</v>
      </c>
      <c r="G49" s="1">
        <f>$D49*4/$C49*100</f>
        <v>35.67213114754099</v>
      </c>
      <c r="H49" s="7">
        <f>$F49/100*$G49/100*100</f>
        <v>0.4622950819672133</v>
      </c>
    </row>
    <row r="50" spans="1:8" ht="12.75">
      <c r="A50" t="s">
        <v>57</v>
      </c>
      <c r="B50" s="1" t="s">
        <v>40</v>
      </c>
      <c r="C50" s="1">
        <v>143</v>
      </c>
      <c r="D50" s="1">
        <v>9.01</v>
      </c>
      <c r="E50" s="2">
        <v>0.117</v>
      </c>
      <c r="F50" s="1">
        <f>$E50/$D50*100</f>
        <v>1.2985571587125417</v>
      </c>
      <c r="G50" s="1">
        <f>$D50*4/$C50*100</f>
        <v>25.2027972027972</v>
      </c>
      <c r="H50" s="7">
        <f>$F50/100*$G50/100*100</f>
        <v>0.32727272727272727</v>
      </c>
    </row>
    <row r="51" spans="1:8" ht="12.75">
      <c r="A51" t="s">
        <v>58</v>
      </c>
      <c r="B51" s="1" t="s">
        <v>40</v>
      </c>
      <c r="C51" s="1">
        <v>164</v>
      </c>
      <c r="D51" s="1">
        <v>8.86</v>
      </c>
      <c r="E51" s="2">
        <v>0.116</v>
      </c>
      <c r="F51" s="1">
        <f>$E51/$D51*100</f>
        <v>1.309255079006772</v>
      </c>
      <c r="G51" s="1">
        <f>$D51*4/$C51*100</f>
        <v>21.609756097560975</v>
      </c>
      <c r="H51" s="7">
        <f>$F51/100*$G51/100*100</f>
        <v>0.2829268292682927</v>
      </c>
    </row>
    <row r="52" spans="1:8" ht="12.75">
      <c r="A52" t="s">
        <v>52</v>
      </c>
      <c r="B52" s="1" t="s">
        <v>40</v>
      </c>
      <c r="C52" s="1">
        <v>173</v>
      </c>
      <c r="D52" s="1">
        <v>16.64</v>
      </c>
      <c r="E52" s="2">
        <v>0.224</v>
      </c>
      <c r="F52" s="1">
        <f>$E52/$D52*100</f>
        <v>1.346153846153846</v>
      </c>
      <c r="G52" s="1">
        <f>$D52*4/$C52*100</f>
        <v>38.47398843930636</v>
      </c>
      <c r="H52" s="7">
        <f>$F52/100*$G52/100*100</f>
        <v>0.5179190751445086</v>
      </c>
    </row>
    <row r="53" spans="1:8" ht="12.75">
      <c r="A53" t="s">
        <v>59</v>
      </c>
      <c r="B53" s="1" t="s">
        <v>40</v>
      </c>
      <c r="C53" s="1">
        <v>140</v>
      </c>
      <c r="D53" s="1">
        <v>8.23</v>
      </c>
      <c r="E53" s="2">
        <v>0.111</v>
      </c>
      <c r="F53" s="1">
        <f>$E53/$D53*100</f>
        <v>1.3487241798298906</v>
      </c>
      <c r="G53" s="1">
        <f>$D53*4/$C53*100</f>
        <v>23.514285714285716</v>
      </c>
      <c r="H53" s="7">
        <f>$F53/100*$G53/100*100</f>
        <v>0.3171428571428571</v>
      </c>
    </row>
    <row r="54" spans="1:8" ht="12.75">
      <c r="A54" t="s">
        <v>60</v>
      </c>
      <c r="B54" s="1" t="s">
        <v>40</v>
      </c>
      <c r="C54" s="1">
        <v>436</v>
      </c>
      <c r="D54" s="1">
        <v>34.54</v>
      </c>
      <c r="E54" s="2">
        <v>0.466</v>
      </c>
      <c r="F54" s="1">
        <f>$E54/$D54*100</f>
        <v>1.3491603937463812</v>
      </c>
      <c r="G54" s="1">
        <f>$D54*4/$C54*100</f>
        <v>31.688073394495415</v>
      </c>
      <c r="H54" s="7">
        <f>$F54/100*$G54/100*100</f>
        <v>0.42752293577981665</v>
      </c>
    </row>
    <row r="55" spans="1:8" ht="12.75">
      <c r="A55" t="s">
        <v>61</v>
      </c>
      <c r="B55" s="1" t="s">
        <v>40</v>
      </c>
      <c r="C55" s="1">
        <v>331</v>
      </c>
      <c r="D55" s="1">
        <v>58.13</v>
      </c>
      <c r="E55" s="2">
        <v>0.8140000000000001</v>
      </c>
      <c r="F55" s="1">
        <f>$E55/$D55*100</f>
        <v>1.4003096507827284</v>
      </c>
      <c r="G55" s="1">
        <f>$D55*4/$C55*100</f>
        <v>70.24773413897282</v>
      </c>
      <c r="H55" s="7">
        <f>$F55/100*$G55/100*100</f>
        <v>0.9836858006042297</v>
      </c>
    </row>
    <row r="56" spans="1:8" ht="12.75">
      <c r="A56" t="s">
        <v>62</v>
      </c>
      <c r="B56" s="1" t="s">
        <v>40</v>
      </c>
      <c r="C56" s="1">
        <v>105</v>
      </c>
      <c r="D56" s="1">
        <v>7.54</v>
      </c>
      <c r="E56" s="2">
        <v>0.11</v>
      </c>
      <c r="F56" s="1">
        <f>$E56/$D56*100</f>
        <v>1.4588859416445623</v>
      </c>
      <c r="G56" s="1">
        <f>$D56*4/$C56*100</f>
        <v>28.723809523809525</v>
      </c>
      <c r="H56" s="7">
        <f>$F56/100*$G56/100*100</f>
        <v>0.41904761904761906</v>
      </c>
    </row>
    <row r="57" spans="1:8" ht="12.75">
      <c r="A57" t="s">
        <v>63</v>
      </c>
      <c r="B57" s="1" t="s">
        <v>40</v>
      </c>
      <c r="C57" s="1">
        <v>127</v>
      </c>
      <c r="D57" s="1">
        <v>8.67</v>
      </c>
      <c r="E57" s="2">
        <v>0.13</v>
      </c>
      <c r="F57" s="1">
        <f>$E57/$D57*100</f>
        <v>1.4994232987312572</v>
      </c>
      <c r="G57" s="1">
        <f>$D57*4/$C57*100</f>
        <v>27.307086614173226</v>
      </c>
      <c r="H57" s="7">
        <f>$F57/100*$G57/100*100</f>
        <v>0.40944881889763773</v>
      </c>
    </row>
    <row r="58" spans="1:8" ht="12.75">
      <c r="A58" t="s">
        <v>64</v>
      </c>
      <c r="B58" s="1" t="s">
        <v>40</v>
      </c>
      <c r="C58" s="1">
        <v>132</v>
      </c>
      <c r="D58" s="1">
        <v>8.86</v>
      </c>
      <c r="E58" s="2">
        <v>0.133</v>
      </c>
      <c r="F58" s="1">
        <f>$E58/$D58*100</f>
        <v>1.5011286681715577</v>
      </c>
      <c r="G58" s="1">
        <f>$D58*4/$C58*100</f>
        <v>26.848484848484848</v>
      </c>
      <c r="H58" s="7">
        <f>$F58/100*$G58/100*100</f>
        <v>0.40303030303030307</v>
      </c>
    </row>
    <row r="59" spans="1:8" ht="12.75">
      <c r="A59" t="s">
        <v>65</v>
      </c>
      <c r="B59" s="1" t="s">
        <v>40</v>
      </c>
      <c r="C59" s="1">
        <v>77</v>
      </c>
      <c r="D59" s="1">
        <v>5.22</v>
      </c>
      <c r="E59" s="2">
        <v>0.079</v>
      </c>
      <c r="F59" s="1">
        <f>$E59/$D59*100</f>
        <v>1.5134099616858239</v>
      </c>
      <c r="G59" s="1">
        <f>$D59*4/$C59*100</f>
        <v>27.116883116883116</v>
      </c>
      <c r="H59" s="7">
        <f>$F59/100*$G59/100*100</f>
        <v>0.41038961038961047</v>
      </c>
    </row>
    <row r="60" spans="1:8" ht="12.75">
      <c r="A60" t="s">
        <v>61</v>
      </c>
      <c r="B60" s="1" t="s">
        <v>40</v>
      </c>
      <c r="C60" s="1">
        <f>60/15*100</f>
        <v>400</v>
      </c>
      <c r="D60" s="1">
        <f>6/15*100</f>
        <v>40</v>
      </c>
      <c r="E60" s="2">
        <f>0.096/15*100</f>
        <v>0.64</v>
      </c>
      <c r="F60" s="11">
        <f>$E60/$D60*100</f>
        <v>1.6</v>
      </c>
      <c r="G60" s="1">
        <f>$D60*4/$C60*100</f>
        <v>40</v>
      </c>
      <c r="H60" s="7">
        <f>$F60/100*$G60/100*100</f>
        <v>0.64</v>
      </c>
    </row>
    <row r="61" spans="1:8" ht="12.75">
      <c r="A61" t="s">
        <v>66</v>
      </c>
      <c r="B61" s="1" t="s">
        <v>67</v>
      </c>
      <c r="C61" s="1">
        <v>185</v>
      </c>
      <c r="D61" s="1">
        <v>26.41</v>
      </c>
      <c r="E61" s="2">
        <v>0.638</v>
      </c>
      <c r="F61" s="1">
        <f>$E61/$D61*100</f>
        <v>2.4157516092389244</v>
      </c>
      <c r="G61" s="1">
        <f>$D61*4/$C61*100</f>
        <v>57.1027027027027</v>
      </c>
      <c r="H61" s="7">
        <f>$F61/100*$G61/100*100</f>
        <v>1.3794594594594591</v>
      </c>
    </row>
    <row r="62" spans="1:8" ht="12.75">
      <c r="A62" t="s">
        <v>68</v>
      </c>
      <c r="B62" s="1" t="s">
        <v>67</v>
      </c>
      <c r="C62" s="1">
        <v>165</v>
      </c>
      <c r="D62" s="1">
        <v>26.02</v>
      </c>
      <c r="E62" s="2">
        <v>0.645</v>
      </c>
      <c r="F62" s="1">
        <f>$E62/$D62*100</f>
        <v>2.4788624135280553</v>
      </c>
      <c r="G62" s="1">
        <f>$D62*4/$C62*100</f>
        <v>63.07878787878788</v>
      </c>
      <c r="H62" s="7">
        <f>$F62/100*$G62/100*100</f>
        <v>1.5636363636363635</v>
      </c>
    </row>
    <row r="63" spans="1:8" ht="12.75">
      <c r="A63" t="s">
        <v>69</v>
      </c>
      <c r="B63" s="1" t="s">
        <v>67</v>
      </c>
      <c r="C63" s="1">
        <v>148</v>
      </c>
      <c r="D63" s="1">
        <v>23.6</v>
      </c>
      <c r="E63" s="2">
        <v>0.604</v>
      </c>
      <c r="F63" s="1">
        <f>$E63/$D63*100</f>
        <v>2.559322033898305</v>
      </c>
      <c r="G63" s="1">
        <f>$D63*4/$C63*100</f>
        <v>63.78378378378379</v>
      </c>
      <c r="H63" s="7">
        <f>$F63/100*$G63/100*100</f>
        <v>1.6324324324324326</v>
      </c>
    </row>
    <row r="64" spans="1:8" ht="12.75">
      <c r="A64" t="s">
        <v>70</v>
      </c>
      <c r="B64" s="1" t="s">
        <v>67</v>
      </c>
      <c r="C64" s="1">
        <v>247</v>
      </c>
      <c r="D64" s="1">
        <v>27.94</v>
      </c>
      <c r="E64" s="2">
        <v>0.724</v>
      </c>
      <c r="F64" s="1">
        <f>$E64/$D64*100</f>
        <v>2.591267000715819</v>
      </c>
      <c r="G64" s="1">
        <f>$D64*4/$C64*100</f>
        <v>45.24696356275304</v>
      </c>
      <c r="H64" s="7">
        <f>$F64/100*$G64/100*100</f>
        <v>1.1724696356275301</v>
      </c>
    </row>
    <row r="65" spans="1:8" ht="12.75">
      <c r="A65" t="s">
        <v>71</v>
      </c>
      <c r="B65" s="1" t="s">
        <v>67</v>
      </c>
      <c r="C65" s="1">
        <v>178</v>
      </c>
      <c r="D65" s="1">
        <v>29.42</v>
      </c>
      <c r="E65" s="2">
        <v>0.766</v>
      </c>
      <c r="F65" s="1">
        <f>$E65/$D65*100</f>
        <v>2.603670972127804</v>
      </c>
      <c r="G65" s="1">
        <f>$D65*4/$C65*100</f>
        <v>66.1123595505618</v>
      </c>
      <c r="H65" s="7">
        <f>$F65/100*$G65/100*100</f>
        <v>1.721348314606742</v>
      </c>
    </row>
    <row r="66" spans="1:8" ht="12.75">
      <c r="A66" t="s">
        <v>72</v>
      </c>
      <c r="B66" s="1" t="s">
        <v>67</v>
      </c>
      <c r="C66" s="1">
        <v>191</v>
      </c>
      <c r="D66" s="1">
        <v>29.08</v>
      </c>
      <c r="E66" s="2">
        <v>0.759</v>
      </c>
      <c r="F66" s="1">
        <f>$E66/$D66*100</f>
        <v>2.6100412654745533</v>
      </c>
      <c r="G66" s="1">
        <f>$D66*4/$C66*100</f>
        <v>60.90052356020942</v>
      </c>
      <c r="H66" s="7">
        <f>$F66/100*$G66/100*100</f>
        <v>1.5895287958115185</v>
      </c>
    </row>
    <row r="67" spans="1:8" ht="12.75">
      <c r="A67" t="s">
        <v>73</v>
      </c>
      <c r="B67" s="1" t="s">
        <v>67</v>
      </c>
      <c r="C67" s="1">
        <v>159</v>
      </c>
      <c r="D67" s="1">
        <v>28.88</v>
      </c>
      <c r="E67" s="2">
        <v>0.799</v>
      </c>
      <c r="F67" s="1">
        <f>$E67/$D67*100</f>
        <v>2.7666204986149587</v>
      </c>
      <c r="G67" s="1">
        <f>$D67*4/$C67*100</f>
        <v>72.65408805031446</v>
      </c>
      <c r="H67" s="7">
        <f>$F67/100*$G67/100*100</f>
        <v>2.010062893081761</v>
      </c>
    </row>
    <row r="68" spans="1:8" ht="12.75">
      <c r="A68" t="s">
        <v>74</v>
      </c>
      <c r="B68" s="1" t="s">
        <v>67</v>
      </c>
      <c r="C68" s="1">
        <v>195</v>
      </c>
      <c r="D68" s="1">
        <v>25</v>
      </c>
      <c r="E68" s="2">
        <v>0.6920000000000001</v>
      </c>
      <c r="F68" s="1">
        <f>$E68/$D68*100</f>
        <v>2.7680000000000002</v>
      </c>
      <c r="G68" s="1">
        <f>$D68*4/$C68*100</f>
        <v>51.28205128205128</v>
      </c>
      <c r="H68" s="7">
        <f>$F68/100*$G68/100*100</f>
        <v>1.4194871794871795</v>
      </c>
    </row>
    <row r="69" spans="1:8" ht="12.75">
      <c r="A69" t="s">
        <v>75</v>
      </c>
      <c r="B69" s="1" t="s">
        <v>67</v>
      </c>
      <c r="C69" s="1">
        <v>157</v>
      </c>
      <c r="D69" s="1">
        <v>29.9</v>
      </c>
      <c r="E69" s="2">
        <v>0.866</v>
      </c>
      <c r="F69" s="1">
        <f>$E69/$D69*100</f>
        <v>2.896321070234114</v>
      </c>
      <c r="G69" s="1">
        <f>$D69*4/$C69*100</f>
        <v>76.17834394904457</v>
      </c>
      <c r="H69" s="7">
        <f>$F69/100*$G69/100*100</f>
        <v>2.2063694267515923</v>
      </c>
    </row>
    <row r="70" spans="1:8" ht="12.75">
      <c r="A70" t="s">
        <v>76</v>
      </c>
      <c r="B70" s="1" t="s">
        <v>67</v>
      </c>
      <c r="C70" s="1">
        <v>188</v>
      </c>
      <c r="D70" s="1">
        <v>28.57</v>
      </c>
      <c r="E70" s="2">
        <v>0.8280000000000001</v>
      </c>
      <c r="F70" s="1">
        <f>$E70/$D70*100</f>
        <v>2.8981449072453627</v>
      </c>
      <c r="G70" s="1">
        <f>$D70*4/$C70*100</f>
        <v>60.787234042553195</v>
      </c>
      <c r="H70" s="7">
        <f>$F70/100*$G70/100*100</f>
        <v>1.7617021276595746</v>
      </c>
    </row>
    <row r="71" spans="1:8" ht="12.75">
      <c r="A71" t="s">
        <v>77</v>
      </c>
      <c r="B71" s="1" t="s">
        <v>67</v>
      </c>
      <c r="C71" s="1">
        <v>142</v>
      </c>
      <c r="D71" s="1">
        <v>12.52</v>
      </c>
      <c r="E71" s="2">
        <v>0.379</v>
      </c>
      <c r="F71" s="1">
        <f>$E71/$D71*100</f>
        <v>3.027156549520767</v>
      </c>
      <c r="G71" s="1">
        <f>$D71*4/$C71*100</f>
        <v>35.267605633802816</v>
      </c>
      <c r="H71" s="7">
        <f>$F71/100*$G71/100*100</f>
        <v>1.0676056338028168</v>
      </c>
    </row>
    <row r="72" spans="1:8" ht="12.75">
      <c r="A72" t="s">
        <v>78</v>
      </c>
      <c r="B72" s="1" t="s">
        <v>79</v>
      </c>
      <c r="C72" s="1">
        <v>33</v>
      </c>
      <c r="D72" s="1">
        <v>3.31</v>
      </c>
      <c r="E72" s="2">
        <v>0.035</v>
      </c>
      <c r="F72" s="1">
        <f>$E72/$D72*100</f>
        <v>1.0574018126888218</v>
      </c>
      <c r="G72" s="1">
        <f>$D72*4/$C72*100</f>
        <v>40.121212121212125</v>
      </c>
      <c r="H72" s="7">
        <f>$F72/100*$G72/100*100</f>
        <v>0.4242424242424243</v>
      </c>
    </row>
    <row r="73" spans="1:8" ht="12.75">
      <c r="A73" t="s">
        <v>80</v>
      </c>
      <c r="B73" s="1" t="s">
        <v>79</v>
      </c>
      <c r="C73" s="1">
        <v>37</v>
      </c>
      <c r="D73" s="1">
        <v>2.66</v>
      </c>
      <c r="E73" s="2">
        <v>0.03</v>
      </c>
      <c r="F73" s="1">
        <f>$E73/$D73*100</f>
        <v>1.1278195488721803</v>
      </c>
      <c r="G73" s="1">
        <f>$D73*4/$C73*100</f>
        <v>28.756756756756758</v>
      </c>
      <c r="H73" s="7">
        <f>$F73/100*$G73/100*100</f>
        <v>0.3243243243243243</v>
      </c>
    </row>
    <row r="74" spans="1:8" ht="12.75">
      <c r="A74" t="s">
        <v>81</v>
      </c>
      <c r="B74" s="1" t="s">
        <v>79</v>
      </c>
      <c r="C74" s="1">
        <v>22</v>
      </c>
      <c r="D74" s="1">
        <v>2.11</v>
      </c>
      <c r="E74" s="2">
        <v>0.029</v>
      </c>
      <c r="F74" s="1">
        <f>$E74/$D74*100</f>
        <v>1.3744075829383888</v>
      </c>
      <c r="G74" s="1">
        <f>$D74*4/$C74*100</f>
        <v>38.36363636363636</v>
      </c>
      <c r="H74" s="7">
        <f>$F74/100*$G74/100*100</f>
        <v>0.5272727272727272</v>
      </c>
    </row>
    <row r="75" spans="1:8" ht="12.75">
      <c r="A75" t="s">
        <v>82</v>
      </c>
      <c r="B75" s="1" t="s">
        <v>79</v>
      </c>
      <c r="C75" s="1">
        <v>56</v>
      </c>
      <c r="D75" s="1">
        <v>1.56</v>
      </c>
      <c r="E75" s="2">
        <v>0.025</v>
      </c>
      <c r="F75" s="1">
        <f>$E75/$D75*100</f>
        <v>1.6025641025641029</v>
      </c>
      <c r="G75" s="1">
        <f>$D75*4/$C75*100</f>
        <v>11.142857142857142</v>
      </c>
      <c r="H75" s="7">
        <f>$F75/100*$G75/100*100</f>
        <v>0.17857142857142858</v>
      </c>
    </row>
    <row r="76" spans="1:8" ht="12.75">
      <c r="A76" t="s">
        <v>83</v>
      </c>
      <c r="B76" s="1" t="s">
        <v>79</v>
      </c>
      <c r="C76" s="1">
        <v>296</v>
      </c>
      <c r="D76" s="1">
        <v>9.58</v>
      </c>
      <c r="E76" s="2">
        <v>0.179</v>
      </c>
      <c r="F76" s="1">
        <f>$E76/$D76*100</f>
        <v>1.8684759916492693</v>
      </c>
      <c r="G76" s="1">
        <f>$D76*4/$C76*100</f>
        <v>12.945945945945947</v>
      </c>
      <c r="H76" s="7">
        <f>$F76/100*$G76/100*100</f>
        <v>0.24189189189189192</v>
      </c>
    </row>
    <row r="77" spans="1:8" ht="12.75">
      <c r="A77" t="s">
        <v>84</v>
      </c>
      <c r="B77" s="1" t="s">
        <v>85</v>
      </c>
      <c r="C77" s="1">
        <v>718</v>
      </c>
      <c r="D77" s="1">
        <v>7.91</v>
      </c>
      <c r="E77" s="2">
        <v>0.023</v>
      </c>
      <c r="F77" s="1">
        <f>$E77/$D77*100</f>
        <v>0.29077117572692796</v>
      </c>
      <c r="G77" s="1">
        <f>$D77*4/$C77*100</f>
        <v>4.406685236768802</v>
      </c>
      <c r="H77" s="7">
        <f>$F77/100*$G77/100*100</f>
        <v>0.012813370473537606</v>
      </c>
    </row>
    <row r="78" spans="1:8" ht="12.75">
      <c r="A78" t="s">
        <v>86</v>
      </c>
      <c r="B78" s="1" t="s">
        <v>85</v>
      </c>
      <c r="C78" s="1">
        <v>575</v>
      </c>
      <c r="D78" s="1">
        <v>21.22</v>
      </c>
      <c r="E78" s="2">
        <v>0.151</v>
      </c>
      <c r="F78" s="1">
        <f>$E78/$D78*100</f>
        <v>0.7115928369462771</v>
      </c>
      <c r="G78" s="1">
        <f>$D78*4/$C78*100</f>
        <v>14.761739130434782</v>
      </c>
      <c r="H78" s="7">
        <f>$F78/100*$G78/100*100</f>
        <v>0.10504347826086956</v>
      </c>
    </row>
    <row r="79" spans="1:8" ht="12.75">
      <c r="A79" t="s">
        <v>87</v>
      </c>
      <c r="B79" s="1" t="s">
        <v>85</v>
      </c>
      <c r="C79" s="1">
        <v>581</v>
      </c>
      <c r="D79" s="1">
        <v>21.94</v>
      </c>
      <c r="E79" s="2">
        <v>0.194</v>
      </c>
      <c r="F79" s="1">
        <f>$E79/$D79*100</f>
        <v>0.8842297174111212</v>
      </c>
      <c r="G79" s="1">
        <f>$D79*4/$C79*100</f>
        <v>15.104991394148021</v>
      </c>
      <c r="H79" s="7">
        <f>$F79/100*$G79/100*100</f>
        <v>0.13356282271944922</v>
      </c>
    </row>
    <row r="80" spans="1:8" ht="12.75">
      <c r="A80" t="s">
        <v>88</v>
      </c>
      <c r="B80" s="1" t="s">
        <v>85</v>
      </c>
      <c r="C80" s="1">
        <v>597</v>
      </c>
      <c r="D80" s="1">
        <v>22.09</v>
      </c>
      <c r="E80" s="2">
        <v>0.196</v>
      </c>
      <c r="F80" s="1">
        <f>$E80/$D80*100</f>
        <v>0.8872793119058398</v>
      </c>
      <c r="G80" s="1">
        <f>$D80*4/$C80*100</f>
        <v>14.80067001675042</v>
      </c>
      <c r="H80" s="7">
        <f>$F80/100*$G80/100*100</f>
        <v>0.13132328308207705</v>
      </c>
    </row>
    <row r="81" spans="1:8" ht="12.75">
      <c r="A81" t="s">
        <v>89</v>
      </c>
      <c r="B81" s="1" t="s">
        <v>85</v>
      </c>
      <c r="C81" s="1">
        <v>228</v>
      </c>
      <c r="D81" s="1">
        <v>19.6</v>
      </c>
      <c r="E81" s="2">
        <v>0.202</v>
      </c>
      <c r="F81" s="1">
        <f>$E81/$D81*100</f>
        <v>1.0306122448979593</v>
      </c>
      <c r="G81" s="1">
        <f>$D81*4/$C81*100</f>
        <v>34.385964912280706</v>
      </c>
      <c r="H81" s="7">
        <f>$F81/100*$G81/100*100</f>
        <v>0.3543859649122808</v>
      </c>
    </row>
    <row r="82" spans="1:8" ht="12.75">
      <c r="A82" t="s">
        <v>90</v>
      </c>
      <c r="B82" s="1" t="s">
        <v>85</v>
      </c>
      <c r="C82" s="1">
        <v>633</v>
      </c>
      <c r="D82" s="1">
        <v>15.08</v>
      </c>
      <c r="E82" s="2">
        <v>0.17200000000000001</v>
      </c>
      <c r="F82" s="1">
        <f>$E82/$D82*100</f>
        <v>1.140583554376658</v>
      </c>
      <c r="G82" s="1">
        <f>$D82*4/$C82*100</f>
        <v>9.529225908372828</v>
      </c>
      <c r="H82" s="7">
        <f>$F82/100*$G82/100*100</f>
        <v>0.10868878357030018</v>
      </c>
    </row>
    <row r="83" spans="1:8" ht="12.75">
      <c r="A83" t="s">
        <v>91</v>
      </c>
      <c r="B83" s="1" t="s">
        <v>85</v>
      </c>
      <c r="C83" s="1">
        <v>628</v>
      </c>
      <c r="D83" s="1">
        <v>14.95</v>
      </c>
      <c r="E83" s="2">
        <v>0.221</v>
      </c>
      <c r="F83" s="1">
        <f>$E83/$D83*100</f>
        <v>1.4782608695652173</v>
      </c>
      <c r="G83" s="1">
        <f>$D83*4/$C83*100</f>
        <v>9.522292993630572</v>
      </c>
      <c r="H83" s="7">
        <f>$F83/100*$G83/100*100</f>
        <v>0.14076433121019105</v>
      </c>
    </row>
    <row r="84" spans="1:8" ht="12.75">
      <c r="A84" t="s">
        <v>92</v>
      </c>
      <c r="B84" s="1" t="s">
        <v>85</v>
      </c>
      <c r="C84" s="1">
        <v>654</v>
      </c>
      <c r="D84" s="1">
        <v>15.23</v>
      </c>
      <c r="E84" s="2">
        <v>0.23600000000000002</v>
      </c>
      <c r="F84" s="1">
        <f>$E84/$D84*100</f>
        <v>1.5495732107682207</v>
      </c>
      <c r="G84" s="1">
        <f>$D84*4/$C84*100</f>
        <v>9.314984709480123</v>
      </c>
      <c r="H84" s="7">
        <f>$F84/100*$G84/100*100</f>
        <v>0.14434250764525997</v>
      </c>
    </row>
    <row r="85" spans="1:8" ht="12.75">
      <c r="A85" t="s">
        <v>93</v>
      </c>
      <c r="B85" s="1" t="s">
        <v>85</v>
      </c>
      <c r="C85" s="1">
        <v>562</v>
      </c>
      <c r="D85" s="1">
        <v>20.27</v>
      </c>
      <c r="E85" s="2">
        <v>0.335</v>
      </c>
      <c r="F85" s="1">
        <f>$E85/$D85*100</f>
        <v>1.6526887025160337</v>
      </c>
      <c r="G85" s="1">
        <f>$D85*4/$C85*100</f>
        <v>14.427046263345195</v>
      </c>
      <c r="H85" s="7">
        <f>$F85/100*$G85/100*100</f>
        <v>0.23843416370106763</v>
      </c>
    </row>
    <row r="86" spans="1:8" ht="12.75">
      <c r="A86" t="s">
        <v>94</v>
      </c>
      <c r="B86" s="1" t="s">
        <v>85</v>
      </c>
      <c r="C86" s="1">
        <v>629</v>
      </c>
      <c r="D86" s="1">
        <v>11.57</v>
      </c>
      <c r="E86" s="2">
        <v>0.20700000000000002</v>
      </c>
      <c r="F86" s="1">
        <f>$E86/$D86*100</f>
        <v>1.7891097666378566</v>
      </c>
      <c r="G86" s="1">
        <f>$D86*4/$C86*100</f>
        <v>7.357710651828299</v>
      </c>
      <c r="H86" s="7">
        <f>$F86/100*$G86/100*100</f>
        <v>0.131637519872814</v>
      </c>
    </row>
    <row r="87" spans="1:8" ht="12.75">
      <c r="A87" t="s">
        <v>95</v>
      </c>
      <c r="B87" s="1" t="s">
        <v>85</v>
      </c>
      <c r="C87" s="1">
        <v>354</v>
      </c>
      <c r="D87" s="1">
        <v>3.33</v>
      </c>
      <c r="E87" s="2">
        <v>0.062</v>
      </c>
      <c r="F87" s="1">
        <f>$E87/$D87*100</f>
        <v>1.8618618618618619</v>
      </c>
      <c r="G87" s="1">
        <f>$D87*4/$C87*100</f>
        <v>3.76271186440678</v>
      </c>
      <c r="H87" s="7">
        <f>$F87/100*$G87/100*100</f>
        <v>0.07005649717514124</v>
      </c>
    </row>
    <row r="88" spans="1:8" ht="12.75">
      <c r="A88" t="s">
        <v>96</v>
      </c>
      <c r="B88" s="1" t="s">
        <v>85</v>
      </c>
      <c r="C88" s="1">
        <v>673</v>
      </c>
      <c r="D88" s="1">
        <v>13.69</v>
      </c>
      <c r="E88" s="2">
        <v>0.259</v>
      </c>
      <c r="F88" s="1">
        <f>$E88/$D88*100</f>
        <v>1.891891891891892</v>
      </c>
      <c r="G88" s="1">
        <f>$D88*4/$C88*100</f>
        <v>8.13670133729569</v>
      </c>
      <c r="H88" s="7">
        <f>$F88/100*$G88/100*100</f>
        <v>0.15393759286775632</v>
      </c>
    </row>
    <row r="89" spans="1:8" ht="12.75">
      <c r="A89" t="s">
        <v>97</v>
      </c>
      <c r="B89" s="1" t="s">
        <v>85</v>
      </c>
      <c r="C89" s="1">
        <v>618</v>
      </c>
      <c r="D89" s="1">
        <v>24.06</v>
      </c>
      <c r="E89" s="2">
        <v>0.467</v>
      </c>
      <c r="F89" s="1">
        <f>$E89/$D89*100</f>
        <v>1.9409808811305072</v>
      </c>
      <c r="G89" s="1">
        <f>$D89*4/$C89*100</f>
        <v>15.572815533980583</v>
      </c>
      <c r="H89" s="7">
        <f>$F89/100*$G89/100*100</f>
        <v>0.3022653721682848</v>
      </c>
    </row>
    <row r="90" spans="1:8" ht="12.75">
      <c r="A90" t="s">
        <v>98</v>
      </c>
      <c r="B90" s="1" t="s">
        <v>85</v>
      </c>
      <c r="C90" s="1">
        <v>553</v>
      </c>
      <c r="D90" s="1">
        <v>18.22</v>
      </c>
      <c r="E90" s="2">
        <v>0.362</v>
      </c>
      <c r="F90" s="1">
        <f>$E90/$D90*100</f>
        <v>1.986827661909989</v>
      </c>
      <c r="G90" s="1">
        <f>$D90*4/$C90*100</f>
        <v>13.17902350813743</v>
      </c>
      <c r="H90" s="7">
        <f>$F90/100*$G90/100*100</f>
        <v>0.2618444846292947</v>
      </c>
    </row>
    <row r="91" spans="1:8" ht="12.75">
      <c r="A91" t="s">
        <v>99</v>
      </c>
      <c r="B91" s="1" t="s">
        <v>85</v>
      </c>
      <c r="C91" s="1">
        <v>691</v>
      </c>
      <c r="D91" s="1">
        <v>9.17</v>
      </c>
      <c r="E91" s="2">
        <v>0.183</v>
      </c>
      <c r="F91" s="1">
        <f>$E91/$D91*100</f>
        <v>1.9956379498364232</v>
      </c>
      <c r="G91" s="1">
        <f>$D91*4/$C91*100</f>
        <v>5.308248914616498</v>
      </c>
      <c r="H91" s="7">
        <f>$F91/100*$G91/100*100</f>
        <v>0.10593342981186685</v>
      </c>
    </row>
    <row r="92" spans="1:8" ht="12.75">
      <c r="A92" t="s">
        <v>100</v>
      </c>
      <c r="B92" s="1" t="s">
        <v>85</v>
      </c>
      <c r="C92" s="1">
        <v>656</v>
      </c>
      <c r="D92" s="1">
        <v>14.32</v>
      </c>
      <c r="E92" s="2">
        <v>1.008</v>
      </c>
      <c r="F92" s="1">
        <f>$E92/$D92*100</f>
        <v>7.039106145251396</v>
      </c>
      <c r="G92" s="1">
        <f>$D92*4/$C92*100</f>
        <v>8.731707317073171</v>
      </c>
      <c r="H92" s="7">
        <f>$F92/100*$G92/100*100</f>
        <v>0.6146341463414634</v>
      </c>
    </row>
    <row r="93" spans="1:8" ht="12.75">
      <c r="A93" t="s">
        <v>101</v>
      </c>
      <c r="B93" s="1" t="s">
        <v>102</v>
      </c>
      <c r="C93" s="1">
        <v>490</v>
      </c>
      <c r="D93" s="1">
        <v>15.62</v>
      </c>
      <c r="E93" s="2">
        <v>0.09</v>
      </c>
      <c r="F93" s="1">
        <f>$E93/$D93*100</f>
        <v>0.5761843790012804</v>
      </c>
      <c r="G93" s="1">
        <f>$D93*4/$C93*100</f>
        <v>12.751020408163264</v>
      </c>
      <c r="H93" s="7">
        <f>$F93/100*$G93/100*100</f>
        <v>0.07346938775510203</v>
      </c>
    </row>
    <row r="94" spans="1:8" ht="12.75">
      <c r="A94" t="s">
        <v>103</v>
      </c>
      <c r="B94" s="1" t="s">
        <v>102</v>
      </c>
      <c r="C94" s="1">
        <v>89</v>
      </c>
      <c r="D94" s="1">
        <v>4.13</v>
      </c>
      <c r="E94" s="2">
        <v>0.07200000000000001</v>
      </c>
      <c r="F94" s="1">
        <f>$E94/$D94*100</f>
        <v>1.7433414043583537</v>
      </c>
      <c r="G94" s="1">
        <f>$D94*4/$C94*100</f>
        <v>18.56179775280899</v>
      </c>
      <c r="H94" s="7">
        <f>$F94/100*$G94/100*100</f>
        <v>0.32359550561797756</v>
      </c>
    </row>
    <row r="95" spans="1:8" ht="12.75">
      <c r="A95" t="s">
        <v>104</v>
      </c>
      <c r="B95" s="1" t="s">
        <v>102</v>
      </c>
      <c r="C95" s="1">
        <v>559</v>
      </c>
      <c r="D95" s="1">
        <v>30.23</v>
      </c>
      <c r="E95" s="2">
        <v>0.603</v>
      </c>
      <c r="F95" s="1">
        <f>$E95/$D95*100</f>
        <v>1.9947072444591465</v>
      </c>
      <c r="G95" s="1">
        <f>$D95*4/$C95*100</f>
        <v>21.631484794275494</v>
      </c>
      <c r="H95" s="7">
        <f>$F95/100*$G95/100*100</f>
        <v>0.4314847942754919</v>
      </c>
    </row>
    <row r="96" spans="1:8" ht="12.75">
      <c r="A96" t="s">
        <v>105</v>
      </c>
      <c r="B96" s="1" t="s">
        <v>102</v>
      </c>
      <c r="C96" s="1">
        <v>534</v>
      </c>
      <c r="D96" s="1">
        <v>18.29</v>
      </c>
      <c r="E96" s="2">
        <v>0.37</v>
      </c>
      <c r="F96" s="1">
        <f>$E96/$D96*100</f>
        <v>2.0229633679606343</v>
      </c>
      <c r="G96" s="1">
        <f>$D96*4/$C96*100</f>
        <v>13.700374531835205</v>
      </c>
      <c r="H96" s="7">
        <f>$F96/100*$G96/100*100</f>
        <v>0.27715355805243447</v>
      </c>
    </row>
    <row r="97" spans="1:8" ht="12.75">
      <c r="A97" t="s">
        <v>106</v>
      </c>
      <c r="B97" s="1" t="s">
        <v>102</v>
      </c>
      <c r="C97" s="1">
        <v>584</v>
      </c>
      <c r="D97" s="1">
        <v>20.78</v>
      </c>
      <c r="E97" s="2">
        <v>0.494</v>
      </c>
      <c r="F97" s="1">
        <f>$E97/$D97*100</f>
        <v>2.377285851780558</v>
      </c>
      <c r="G97" s="1">
        <f>$D97*4/$C97*100</f>
        <v>14.232876712328768</v>
      </c>
      <c r="H97" s="7">
        <f>$F97/100*$G97/100*100</f>
        <v>0.33835616438356164</v>
      </c>
    </row>
    <row r="98" spans="1:8" ht="12.75">
      <c r="A98" t="s">
        <v>107</v>
      </c>
      <c r="B98" s="1" t="s">
        <v>102</v>
      </c>
      <c r="C98" s="1">
        <v>573</v>
      </c>
      <c r="D98" s="1">
        <v>17.73</v>
      </c>
      <c r="E98" s="2">
        <v>0.586</v>
      </c>
      <c r="F98" s="1">
        <f>$E98/$D98*100</f>
        <v>3.3051325437112236</v>
      </c>
      <c r="G98" s="1">
        <f>$D98*4/$C98*100</f>
        <v>12.37696335078534</v>
      </c>
      <c r="H98" s="7">
        <f>$F98/100*$G98/100*100</f>
        <v>0.40907504363001734</v>
      </c>
    </row>
    <row r="100" ht="12.75">
      <c r="A100" s="1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Antonik</dc:creator>
  <cp:keywords/>
  <dc:description/>
  <cp:lastModifiedBy>Kitty Antonik</cp:lastModifiedBy>
  <dcterms:created xsi:type="dcterms:W3CDTF">2010-01-31T23:29:51Z</dcterms:created>
  <dcterms:modified xsi:type="dcterms:W3CDTF">2010-03-24T05:39:14Z</dcterms:modified>
  <cp:category/>
  <cp:version/>
  <cp:contentType/>
  <cp:contentStatus/>
  <cp:revision>47</cp:revision>
</cp:coreProperties>
</file>